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1. Workload Statistics\"/>
    </mc:Choice>
  </mc:AlternateContent>
  <xr:revisionPtr revIDLastSave="0" documentId="13_ncr:1_{D5777B60-8F2A-4DF3-A4D6-B85085902AF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art1" sheetId="6" r:id="rId1"/>
    <sheet name="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K20" i="2"/>
  <c r="O20" i="2"/>
  <c r="D24" i="2"/>
  <c r="D26" i="2"/>
  <c r="D27" i="2"/>
  <c r="D28" i="2"/>
  <c r="D20" i="2"/>
  <c r="R20" i="2"/>
  <c r="Q20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20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C25" i="2"/>
  <c r="B25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I20" i="2"/>
  <c r="H20" i="2"/>
  <c r="J17" i="2"/>
  <c r="J14" i="2"/>
  <c r="J13" i="2"/>
  <c r="J12" i="2"/>
  <c r="J11" i="2"/>
  <c r="J8" i="2"/>
  <c r="J5" i="2"/>
  <c r="F20" i="2"/>
  <c r="E20" i="2"/>
  <c r="G17" i="2"/>
  <c r="G14" i="2"/>
  <c r="G13" i="2"/>
  <c r="U20" i="2"/>
  <c r="T20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G20" i="2" l="1"/>
  <c r="J20" i="2"/>
  <c r="M20" i="2"/>
  <c r="D25" i="2"/>
  <c r="S20" i="2"/>
  <c r="P20" i="2"/>
  <c r="V20" i="2"/>
</calcChain>
</file>

<file path=xl/sharedStrings.xml><?xml version="1.0" encoding="utf-8"?>
<sst xmlns="http://schemas.openxmlformats.org/spreadsheetml/2006/main" count="53" uniqueCount="24">
  <si>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</si>
  <si>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</si>
  <si>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</si>
  <si>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</si>
  <si>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</si>
  <si>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</si>
  <si>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</si>
  <si>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</si>
  <si>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</si>
  <si>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</si>
  <si>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</si>
  <si>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</si>
  <si>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Enquiries</t>
  </si>
  <si>
    <t>Returns</t>
  </si>
  <si>
    <t>% Returned</t>
  </si>
  <si>
    <t>2018 Entry</t>
  </si>
  <si>
    <t>2019 Entry</t>
  </si>
  <si>
    <t>2020 Entry</t>
  </si>
  <si>
    <t>2021 Entry</t>
  </si>
  <si>
    <t>2022 Entry</t>
  </si>
  <si>
    <t>Data Used in Chart</t>
  </si>
  <si>
    <t>2023 Entry</t>
  </si>
  <si>
    <t>2024 Entry</t>
  </si>
  <si>
    <t>Applications Forms Requested from and Returned to CAO (2018 - 2024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</si>
</sst>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6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rgbClr val="00B050"/>
                </a:solidFill>
                <a:effectLst/>
                <a:latin typeface="Comic Sans MS" panose="030F0702030302020204" pitchFamily="66" charset="0"/>
              </a:rPr>
              <a:t>Applications Forms Requested from and Returned to CAO     (2020 - 2024 Entry)</a:t>
            </a:r>
            <a:endParaRPr lang="en-ZA">
              <a:solidFill>
                <a:srgbClr val="00B050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2849687235558782"/>
          <c:y val="1.25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087659688156642"/>
          <c:y val="0.14616666666666667"/>
          <c:w val="0.87407365113769986"/>
          <c:h val="0.54609120734908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2020 Entry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6.4528366776605076E-2"/>
                  <c:y val="-2.8872981786367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7-430D-A20B-EC68E5F6E22A}"/>
                </c:ext>
              </c:extLst>
            </c:dLbl>
            <c:dLbl>
              <c:idx val="1"/>
              <c:layout>
                <c:manualLayout>
                  <c:x val="6.6392650221599476E-3"/>
                  <c:y val="-3.8627057981388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A2-44BD-9D74-95D3AD8364A6}"/>
                </c:ext>
              </c:extLst>
            </c:dLbl>
            <c:dLbl>
              <c:idx val="2"/>
              <c:layout>
                <c:manualLayout>
                  <c:x val="1.9418897433922336E-3"/>
                  <c:y val="-4.07080251332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A2-44BD-9D74-95D3AD8364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Comic Sans MS" panose="030F0702030302020204" pitchFamily="66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Data!$B$23:$D$23</c:f>
              <c:strCache>
                <c:ptCount val="3"/>
                <c:pt idx="0">
                  <c:v>Enquiries</c:v>
                </c:pt>
                <c:pt idx="1">
                  <c:v>Returns</c:v>
                </c:pt>
                <c:pt idx="2">
                  <c:v>% Returned</c:v>
                </c:pt>
              </c:strCache>
            </c:strRef>
          </c:cat>
          <c:val>
            <c:numRef>
              <c:f>Data!$B$24:$D$24</c:f>
              <c:numCache>
                <c:formatCode>#,##0;[Red]#,##0</c:formatCode>
                <c:ptCount val="3"/>
                <c:pt idx="0">
                  <c:v>1481</c:v>
                </c:pt>
                <c:pt idx="1">
                  <c:v>79</c:v>
                </c:pt>
                <c:pt idx="2" formatCode="0.00%">
                  <c:v>5.3342336259284265E-2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7-430D-A20B-EC68E5F6E22A}"/>
            </c:ext>
          </c:extLst>
        </c:ser>
        <c:ser>
          <c:idx val="3"/>
          <c:order val="1"/>
          <c:tx>
            <c:strRef>
              <c:f>Data!$A$25</c:f>
              <c:strCache>
                <c:ptCount val="1"/>
                <c:pt idx="0">
                  <c:v>2021 Entry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9234130926675792E-2"/>
                  <c:y val="-1.8803467748349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2-44BD-9D74-95D3AD8364A6}"/>
                </c:ext>
              </c:extLst>
            </c:dLbl>
            <c:dLbl>
              <c:idx val="1"/>
              <c:layout>
                <c:manualLayout>
                  <c:x val="1.2505931627234314E-2"/>
                  <c:y val="-2.2404676688141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A2-44BD-9D74-95D3AD8364A6}"/>
                </c:ext>
              </c:extLst>
            </c:dLbl>
            <c:dLbl>
              <c:idx val="2"/>
              <c:layout>
                <c:manualLayout>
                  <c:x val="1.0840976264136732E-2"/>
                  <c:y val="-4.8788833214030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A2-44BD-9D74-95D3AD8364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Comic Sans MS" panose="030F0702030302020204" pitchFamily="66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Data!$B$23:$D$23</c:f>
              <c:strCache>
                <c:ptCount val="3"/>
                <c:pt idx="0">
                  <c:v>Enquiries</c:v>
                </c:pt>
                <c:pt idx="1">
                  <c:v>Returns</c:v>
                </c:pt>
                <c:pt idx="2">
                  <c:v>% Returned</c:v>
                </c:pt>
              </c:strCache>
            </c:strRef>
          </c:cat>
          <c:val>
            <c:numRef>
              <c:f>Data!$B$25:$D$25</c:f>
              <c:numCache>
                <c:formatCode>#,##0;[Red]#,##0</c:formatCode>
                <c:ptCount val="3"/>
                <c:pt idx="0">
                  <c:v>606</c:v>
                </c:pt>
                <c:pt idx="1">
                  <c:v>228</c:v>
                </c:pt>
                <c:pt idx="2" formatCode="0.00%">
                  <c:v>0.37623762376237624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77-430D-A20B-EC68E5F6E22A}"/>
            </c:ext>
          </c:extLst>
        </c:ser>
        <c:ser>
          <c:idx val="4"/>
          <c:order val="2"/>
          <c:tx>
            <c:strRef>
              <c:f>Data!$A$26</c:f>
              <c:strCache>
                <c:ptCount val="1"/>
                <c:pt idx="0">
                  <c:v>2022 Entry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0235842307235252E-2"/>
                  <c:y val="-3.8201383917919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2-44BD-9D74-95D3AD8364A6}"/>
                </c:ext>
              </c:extLst>
            </c:dLbl>
            <c:dLbl>
              <c:idx val="1"/>
              <c:layout>
                <c:manualLayout>
                  <c:x val="1.9740178270444324E-2"/>
                  <c:y val="-4.8788833214030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2-44BD-9D74-95D3AD8364A6}"/>
                </c:ext>
              </c:extLst>
            </c:dLbl>
            <c:dLbl>
              <c:idx val="2"/>
              <c:layout>
                <c:manualLayout>
                  <c:x val="1.6608556256078041E-2"/>
                  <c:y val="-6.29302473554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A2-44BD-9D74-95D3AD8364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Comic Sans MS" panose="030F0702030302020204" pitchFamily="66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Data!$B$23:$D$23</c:f>
              <c:strCache>
                <c:ptCount val="3"/>
                <c:pt idx="0">
                  <c:v>Enquiries</c:v>
                </c:pt>
                <c:pt idx="1">
                  <c:v>Returns</c:v>
                </c:pt>
                <c:pt idx="2">
                  <c:v>% Returned</c:v>
                </c:pt>
              </c:strCache>
            </c:strRef>
          </c:cat>
          <c:val>
            <c:numRef>
              <c:f>Data!$B$26:$D$26</c:f>
              <c:numCache>
                <c:formatCode>#,##0;[Red]#,##0</c:formatCode>
                <c:ptCount val="3"/>
                <c:pt idx="0">
                  <c:v>16</c:v>
                </c:pt>
                <c:pt idx="1">
                  <c:v>10</c:v>
                </c:pt>
                <c:pt idx="2" formatCode="0.00%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77-430D-A20B-EC68E5F6E22A}"/>
            </c:ext>
          </c:extLst>
        </c:ser>
        <c:ser>
          <c:idx val="5"/>
          <c:order val="3"/>
          <c:tx>
            <c:strRef>
              <c:f>Data!$A$27</c:f>
              <c:strCache>
                <c:ptCount val="1"/>
                <c:pt idx="0">
                  <c:v>2023 Entry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9066666466491692E-2"/>
                  <c:y val="-3.838383838383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86-4E4F-B4C6-9B56EC490ADC}"/>
                </c:ext>
              </c:extLst>
            </c:dLbl>
            <c:dLbl>
              <c:idx val="1"/>
              <c:layout>
                <c:manualLayout>
                  <c:x val="1.3199999861417218E-2"/>
                  <c:y val="-4.4444444444444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86-4E4F-B4C6-9B56EC490ADC}"/>
                </c:ext>
              </c:extLst>
            </c:dLbl>
            <c:dLbl>
              <c:idx val="2"/>
              <c:layout>
                <c:manualLayout>
                  <c:x val="2.7275611262198306E-2"/>
                  <c:y val="-5.0505050505050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7F-4663-B540-BAD18FDE0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mic Sans MS" panose="030F0702030302020204" pitchFamily="66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Data!$B$23:$D$23</c:f>
              <c:strCache>
                <c:ptCount val="3"/>
                <c:pt idx="0">
                  <c:v>Enquiries</c:v>
                </c:pt>
                <c:pt idx="1">
                  <c:v>Returns</c:v>
                </c:pt>
                <c:pt idx="2">
                  <c:v>% Returned</c:v>
                </c:pt>
              </c:strCache>
            </c:strRef>
          </c:cat>
          <c:val>
            <c:numRef>
              <c:f>Data!$B$27:$D$27</c:f>
              <c:numCache>
                <c:formatCode>#,##0;[Red]#,##0</c:formatCode>
                <c:ptCount val="3"/>
                <c:pt idx="0">
                  <c:v>9</c:v>
                </c:pt>
                <c:pt idx="1">
                  <c:v>5</c:v>
                </c:pt>
                <c:pt idx="2" formatCode="0.00%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7-4388-96DD-2F2BA4FDC698}"/>
            </c:ext>
          </c:extLst>
        </c:ser>
        <c:ser>
          <c:idx val="6"/>
          <c:order val="4"/>
          <c:tx>
            <c:strRef>
              <c:f>Data!$A$28</c:f>
              <c:strCache>
                <c:ptCount val="1"/>
                <c:pt idx="0">
                  <c:v>2024 Entry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786666637410324E-2"/>
                  <c:y val="-4.2424242424242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86-4E4F-B4C6-9B56EC490ADC}"/>
                </c:ext>
              </c:extLst>
            </c:dLbl>
            <c:dLbl>
              <c:idx val="1"/>
              <c:layout>
                <c:manualLayout>
                  <c:x val="1.7599999815223099E-2"/>
                  <c:y val="-4.2424242424242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86-4E4F-B4C6-9B56EC490ADC}"/>
                </c:ext>
              </c:extLst>
            </c:dLbl>
            <c:dLbl>
              <c:idx val="2"/>
              <c:layout>
                <c:manualLayout>
                  <c:x val="5.6510435102252544E-2"/>
                  <c:y val="-3.030303030303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7F-4663-B540-BAD18FDE0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mic Sans MS" panose="030F0702030302020204" pitchFamily="66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Data!$B$23:$D$23</c:f>
              <c:strCache>
                <c:ptCount val="3"/>
                <c:pt idx="0">
                  <c:v>Enquiries</c:v>
                </c:pt>
                <c:pt idx="1">
                  <c:v>Returns</c:v>
                </c:pt>
                <c:pt idx="2">
                  <c:v>% Returned</c:v>
                </c:pt>
              </c:strCache>
            </c:strRef>
          </c:cat>
          <c:val>
            <c:numRef>
              <c:f>Data!$B$28:$D$28</c:f>
              <c:numCache>
                <c:formatCode>#,##0;[Red]#,##0</c:formatCode>
                <c:ptCount val="3"/>
                <c:pt idx="0">
                  <c:v>2</c:v>
                </c:pt>
                <c:pt idx="1">
                  <c:v>1</c:v>
                </c:pt>
                <c:pt idx="2" formatCode="0.00%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D3-4A30-ADF6-A0F5195E45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0457320"/>
        <c:axId val="730460272"/>
        <c:axId val="0"/>
        <c:extLst/>
      </c:bar3DChart>
      <c:catAx>
        <c:axId val="73045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460272"/>
        <c:crosses val="autoZero"/>
        <c:auto val="1"/>
        <c:lblAlgn val="ctr"/>
        <c:lblOffset val="100"/>
        <c:noMultiLvlLbl val="0"/>
      </c:catAx>
      <c:valAx>
        <c:axId val="73046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  <c:crossAx val="730457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7B8215-3626-4541-B860-D286B9AADD71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5320DE-6339-CEFF-C5E4-7FDCD608A1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zoomScale="110" zoomScaleNormal="110" workbookViewId="0">
      <selection activeCell="E27" sqref="E27"/>
    </sheetView>
  </sheetViews>
  <sheetFormatPr defaultColWidth="11.7109375" defaultRowHeight="15" x14ac:dyDescent="0.25"/>
  <cols>
    <col min="1" max="1" width="12.42578125" style="1" bestFit="1" customWidth="1"/>
    <col min="2" max="19" width="12.42578125" style="1" customWidth="1"/>
    <col min="20" max="20" width="10.28515625" style="1" bestFit="1" customWidth="1"/>
    <col min="21" max="21" width="9.28515625" style="1" bestFit="1" customWidth="1"/>
    <col min="22" max="22" width="13.5703125" style="10" bestFit="1" customWidth="1"/>
    <col min="23" max="16384" width="11.7109375" style="1"/>
  </cols>
  <sheetData>
    <row r="1" spans="1:22" ht="34.5" thickBot="1" x14ac:dyDescent="0.3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</row>
    <row r="2" spans="1:2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6"/>
    </row>
    <row r="3" spans="1:22" s="3" customFormat="1" ht="22.5" customHeight="1" x14ac:dyDescent="0.25">
      <c r="B3" s="21" t="s">
        <v>22</v>
      </c>
      <c r="C3" s="22"/>
      <c r="D3" s="23"/>
      <c r="E3" s="21" t="s">
        <v>21</v>
      </c>
      <c r="F3" s="22"/>
      <c r="G3" s="23"/>
      <c r="H3" s="21" t="s">
        <v>19</v>
      </c>
      <c r="I3" s="22"/>
      <c r="J3" s="23"/>
      <c r="K3" s="21" t="s">
        <v>18</v>
      </c>
      <c r="L3" s="22"/>
      <c r="M3" s="23"/>
      <c r="N3" s="21" t="s">
        <v>17</v>
      </c>
      <c r="O3" s="22"/>
      <c r="P3" s="23"/>
      <c r="Q3" s="21" t="s">
        <v>16</v>
      </c>
      <c r="R3" s="22"/>
      <c r="S3" s="23"/>
      <c r="T3" s="21" t="s">
        <v>15</v>
      </c>
      <c r="U3" s="22"/>
      <c r="V3" s="23"/>
    </row>
    <row r="4" spans="1:22" ht="24.75" customHeight="1" x14ac:dyDescent="0.25">
      <c r="B4" s="11" t="s">
        <v>12</v>
      </c>
      <c r="C4" s="11" t="s">
        <v>13</v>
      </c>
      <c r="D4" s="7" t="s">
        <v>14</v>
      </c>
      <c r="E4" s="11" t="s">
        <v>12</v>
      </c>
      <c r="F4" s="11" t="s">
        <v>13</v>
      </c>
      <c r="G4" s="7" t="s">
        <v>14</v>
      </c>
      <c r="H4" s="11" t="s">
        <v>12</v>
      </c>
      <c r="I4" s="11" t="s">
        <v>13</v>
      </c>
      <c r="J4" s="7" t="s">
        <v>14</v>
      </c>
      <c r="K4" s="11" t="s">
        <v>12</v>
      </c>
      <c r="L4" s="11" t="s">
        <v>13</v>
      </c>
      <c r="M4" s="7" t="s">
        <v>14</v>
      </c>
      <c r="N4" s="11" t="s">
        <v>12</v>
      </c>
      <c r="O4" s="11" t="s">
        <v>13</v>
      </c>
      <c r="P4" s="7" t="s">
        <v>14</v>
      </c>
      <c r="Q4" s="11" t="s">
        <v>12</v>
      </c>
      <c r="R4" s="11" t="s">
        <v>13</v>
      </c>
      <c r="S4" s="7" t="s">
        <v>14</v>
      </c>
      <c r="T4" s="11" t="s">
        <v>12</v>
      </c>
      <c r="U4" s="11" t="s">
        <v>13</v>
      </c>
      <c r="V4" s="7" t="s">
        <v>14</v>
      </c>
    </row>
    <row r="5" spans="1:22" x14ac:dyDescent="0.25">
      <c r="A5" s="5" t="s">
        <v>0</v>
      </c>
      <c r="B5" s="15">
        <v>0</v>
      </c>
      <c r="C5" s="15">
        <v>0</v>
      </c>
      <c r="D5" s="15"/>
      <c r="E5" s="2">
        <v>0</v>
      </c>
      <c r="F5" s="2">
        <v>0</v>
      </c>
      <c r="G5" s="8"/>
      <c r="H5" s="2">
        <v>1</v>
      </c>
      <c r="I5" s="2">
        <v>0</v>
      </c>
      <c r="J5" s="8">
        <f>+I5/H5</f>
        <v>0</v>
      </c>
      <c r="K5" s="2">
        <v>0</v>
      </c>
      <c r="L5" s="2">
        <v>0</v>
      </c>
      <c r="M5" s="8">
        <v>0</v>
      </c>
      <c r="N5" s="2">
        <v>0</v>
      </c>
      <c r="O5" s="2">
        <v>0</v>
      </c>
      <c r="P5" s="8">
        <v>0</v>
      </c>
      <c r="Q5" s="2">
        <v>12</v>
      </c>
      <c r="R5" s="2">
        <v>1</v>
      </c>
      <c r="S5" s="8">
        <f>+R5/Q5</f>
        <v>8.3333333333333329E-2</v>
      </c>
      <c r="T5" s="2">
        <v>3</v>
      </c>
      <c r="U5" s="2">
        <v>3</v>
      </c>
      <c r="V5" s="8">
        <f>+U5/T5</f>
        <v>1</v>
      </c>
    </row>
    <row r="6" spans="1:22" x14ac:dyDescent="0.25">
      <c r="A6" s="5" t="s">
        <v>1</v>
      </c>
      <c r="B6" s="15">
        <v>0</v>
      </c>
      <c r="C6" s="15">
        <v>0</v>
      </c>
      <c r="D6" s="15"/>
      <c r="E6" s="2">
        <v>0</v>
      </c>
      <c r="F6" s="2">
        <v>0</v>
      </c>
      <c r="G6" s="8"/>
      <c r="H6" s="2">
        <v>0</v>
      </c>
      <c r="I6" s="2">
        <v>0</v>
      </c>
      <c r="J6" s="8"/>
      <c r="K6" s="2">
        <v>7</v>
      </c>
      <c r="L6" s="2">
        <v>1</v>
      </c>
      <c r="M6" s="8">
        <f t="shared" ref="M6:M18" si="0">+L6/K6</f>
        <v>0.14285714285714285</v>
      </c>
      <c r="N6" s="2">
        <v>7</v>
      </c>
      <c r="O6" s="2">
        <v>0</v>
      </c>
      <c r="P6" s="8">
        <f t="shared" ref="P6:P18" si="1">+O6/N6</f>
        <v>0</v>
      </c>
      <c r="Q6" s="2">
        <v>108</v>
      </c>
      <c r="R6" s="2">
        <v>22</v>
      </c>
      <c r="S6" s="8">
        <f t="shared" ref="S6:S18" si="2">+R6/Q6</f>
        <v>0.20370370370370369</v>
      </c>
      <c r="T6" s="2">
        <v>50</v>
      </c>
      <c r="U6" s="2">
        <v>39</v>
      </c>
      <c r="V6" s="8">
        <f t="shared" ref="V6:V18" si="3">+U6/T6</f>
        <v>0.78</v>
      </c>
    </row>
    <row r="7" spans="1:22" x14ac:dyDescent="0.25">
      <c r="A7" s="5" t="s">
        <v>2</v>
      </c>
      <c r="B7" s="15">
        <v>0</v>
      </c>
      <c r="C7" s="15">
        <v>0</v>
      </c>
      <c r="D7" s="15"/>
      <c r="E7" s="2">
        <v>0</v>
      </c>
      <c r="F7" s="2">
        <v>0</v>
      </c>
      <c r="G7" s="8"/>
      <c r="H7" s="2">
        <v>0</v>
      </c>
      <c r="I7" s="2">
        <v>0</v>
      </c>
      <c r="J7" s="8"/>
      <c r="K7" s="2">
        <v>39</v>
      </c>
      <c r="L7" s="2">
        <v>12</v>
      </c>
      <c r="M7" s="8">
        <f t="shared" si="0"/>
        <v>0.30769230769230771</v>
      </c>
      <c r="N7" s="2">
        <v>68</v>
      </c>
      <c r="O7" s="2">
        <v>6</v>
      </c>
      <c r="P7" s="8">
        <f t="shared" si="1"/>
        <v>8.8235294117647065E-2</v>
      </c>
      <c r="Q7" s="2">
        <v>317</v>
      </c>
      <c r="R7" s="2">
        <v>57</v>
      </c>
      <c r="S7" s="8">
        <f t="shared" si="2"/>
        <v>0.17981072555205047</v>
      </c>
      <c r="T7" s="2">
        <v>381</v>
      </c>
      <c r="U7" s="2">
        <v>80</v>
      </c>
      <c r="V7" s="8">
        <f t="shared" si="3"/>
        <v>0.20997375328083989</v>
      </c>
    </row>
    <row r="8" spans="1:22" x14ac:dyDescent="0.25">
      <c r="A8" s="5" t="s">
        <v>3</v>
      </c>
      <c r="B8" s="15">
        <v>0</v>
      </c>
      <c r="C8" s="15">
        <v>0</v>
      </c>
      <c r="D8" s="15"/>
      <c r="E8" s="2">
        <v>0</v>
      </c>
      <c r="F8" s="2">
        <v>0</v>
      </c>
      <c r="G8" s="8"/>
      <c r="H8" s="2">
        <v>3</v>
      </c>
      <c r="I8" s="2">
        <v>0</v>
      </c>
      <c r="J8" s="8">
        <f t="shared" ref="J8" si="4">+I8/H8</f>
        <v>0</v>
      </c>
      <c r="K8" s="2">
        <v>42</v>
      </c>
      <c r="L8" s="2">
        <v>3</v>
      </c>
      <c r="M8" s="8">
        <f t="shared" si="0"/>
        <v>7.1428571428571425E-2</v>
      </c>
      <c r="N8" s="2">
        <v>102</v>
      </c>
      <c r="O8" s="2">
        <v>8</v>
      </c>
      <c r="P8" s="8">
        <f t="shared" si="1"/>
        <v>7.8431372549019607E-2</v>
      </c>
      <c r="Q8" s="2">
        <v>449</v>
      </c>
      <c r="R8" s="2">
        <v>85</v>
      </c>
      <c r="S8" s="8">
        <f t="shared" si="2"/>
        <v>0.18930957683741648</v>
      </c>
      <c r="T8" s="2">
        <v>491</v>
      </c>
      <c r="U8" s="2">
        <v>104</v>
      </c>
      <c r="V8" s="8">
        <f t="shared" si="3"/>
        <v>0.21181262729124237</v>
      </c>
    </row>
    <row r="9" spans="1:22" x14ac:dyDescent="0.25">
      <c r="A9" s="5" t="s">
        <v>4</v>
      </c>
      <c r="B9" s="15">
        <v>1</v>
      </c>
      <c r="C9" s="15">
        <v>0</v>
      </c>
      <c r="D9" s="15"/>
      <c r="E9" s="2">
        <v>2</v>
      </c>
      <c r="F9" s="2">
        <v>0</v>
      </c>
      <c r="G9" s="8"/>
      <c r="H9" s="2">
        <v>0</v>
      </c>
      <c r="I9" s="2">
        <v>0</v>
      </c>
      <c r="J9" s="8"/>
      <c r="K9" s="2">
        <v>157</v>
      </c>
      <c r="L9" s="2">
        <v>70</v>
      </c>
      <c r="M9" s="8">
        <f t="shared" si="0"/>
        <v>0.44585987261146498</v>
      </c>
      <c r="N9" s="2">
        <v>238</v>
      </c>
      <c r="O9" s="2">
        <v>23</v>
      </c>
      <c r="P9" s="8">
        <f t="shared" si="1"/>
        <v>9.6638655462184878E-2</v>
      </c>
      <c r="Q9" s="2">
        <v>446</v>
      </c>
      <c r="R9" s="2">
        <v>77</v>
      </c>
      <c r="S9" s="8">
        <f t="shared" si="2"/>
        <v>0.1726457399103139</v>
      </c>
      <c r="T9" s="2">
        <v>551</v>
      </c>
      <c r="U9" s="2">
        <v>106</v>
      </c>
      <c r="V9" s="8">
        <f t="shared" si="3"/>
        <v>0.19237749546279492</v>
      </c>
    </row>
    <row r="10" spans="1:22" x14ac:dyDescent="0.25">
      <c r="A10" s="5" t="s">
        <v>5</v>
      </c>
      <c r="B10" s="15">
        <v>0</v>
      </c>
      <c r="C10" s="15">
        <v>0</v>
      </c>
      <c r="D10" s="15"/>
      <c r="E10" s="2">
        <v>0</v>
      </c>
      <c r="F10" s="2">
        <v>0</v>
      </c>
      <c r="G10" s="8"/>
      <c r="H10" s="2">
        <v>0</v>
      </c>
      <c r="I10" s="2">
        <v>2</v>
      </c>
      <c r="J10" s="8"/>
      <c r="K10" s="2">
        <v>130</v>
      </c>
      <c r="L10" s="2">
        <v>52</v>
      </c>
      <c r="M10" s="8">
        <f t="shared" si="0"/>
        <v>0.4</v>
      </c>
      <c r="N10" s="2">
        <v>161</v>
      </c>
      <c r="O10" s="2">
        <v>11</v>
      </c>
      <c r="P10" s="8">
        <f t="shared" si="1"/>
        <v>6.8322981366459631E-2</v>
      </c>
      <c r="Q10" s="2">
        <v>253</v>
      </c>
      <c r="R10" s="2">
        <v>50</v>
      </c>
      <c r="S10" s="8">
        <f t="shared" si="2"/>
        <v>0.19762845849802371</v>
      </c>
      <c r="T10" s="2">
        <v>517</v>
      </c>
      <c r="U10" s="2">
        <v>93</v>
      </c>
      <c r="V10" s="8">
        <f t="shared" si="3"/>
        <v>0.17988394584139264</v>
      </c>
    </row>
    <row r="11" spans="1:22" x14ac:dyDescent="0.25">
      <c r="A11" s="5" t="s">
        <v>6</v>
      </c>
      <c r="B11" s="15">
        <v>0</v>
      </c>
      <c r="C11" s="15">
        <v>0</v>
      </c>
      <c r="D11" s="15"/>
      <c r="E11" s="2">
        <v>0</v>
      </c>
      <c r="F11" s="2">
        <v>0</v>
      </c>
      <c r="G11" s="8"/>
      <c r="H11" s="2">
        <v>3</v>
      </c>
      <c r="I11" s="2">
        <v>1</v>
      </c>
      <c r="J11" s="8">
        <f t="shared" ref="J11:J14" si="5">+I11/H11</f>
        <v>0.33333333333333331</v>
      </c>
      <c r="K11" s="2">
        <v>82</v>
      </c>
      <c r="L11" s="2">
        <v>25</v>
      </c>
      <c r="M11" s="8">
        <f t="shared" si="0"/>
        <v>0.3048780487804878</v>
      </c>
      <c r="N11" s="2">
        <v>148</v>
      </c>
      <c r="O11" s="2">
        <v>16</v>
      </c>
      <c r="P11" s="8">
        <f t="shared" si="1"/>
        <v>0.10810810810810811</v>
      </c>
      <c r="Q11" s="2">
        <v>193</v>
      </c>
      <c r="R11" s="2">
        <v>17</v>
      </c>
      <c r="S11" s="8">
        <f t="shared" si="2"/>
        <v>8.8082901554404139E-2</v>
      </c>
      <c r="T11" s="2">
        <v>312</v>
      </c>
      <c r="U11" s="2">
        <v>34</v>
      </c>
      <c r="V11" s="8">
        <f t="shared" si="3"/>
        <v>0.10897435897435898</v>
      </c>
    </row>
    <row r="12" spans="1:22" x14ac:dyDescent="0.25">
      <c r="A12" s="5" t="s">
        <v>7</v>
      </c>
      <c r="B12" s="15">
        <v>0</v>
      </c>
      <c r="C12" s="15">
        <v>0</v>
      </c>
      <c r="D12" s="15"/>
      <c r="E12" s="2">
        <v>0</v>
      </c>
      <c r="F12" s="2">
        <v>0</v>
      </c>
      <c r="G12" s="8"/>
      <c r="H12" s="2">
        <v>2</v>
      </c>
      <c r="I12" s="2">
        <v>2</v>
      </c>
      <c r="J12" s="8">
        <f t="shared" si="5"/>
        <v>1</v>
      </c>
      <c r="K12" s="2">
        <v>24</v>
      </c>
      <c r="L12" s="2">
        <v>4</v>
      </c>
      <c r="M12" s="8">
        <f t="shared" si="0"/>
        <v>0.16666666666666666</v>
      </c>
      <c r="N12" s="2">
        <v>191</v>
      </c>
      <c r="O12" s="2">
        <v>9</v>
      </c>
      <c r="P12" s="8">
        <f t="shared" si="1"/>
        <v>4.712041884816754E-2</v>
      </c>
      <c r="Q12" s="2">
        <v>231</v>
      </c>
      <c r="R12" s="2">
        <v>15</v>
      </c>
      <c r="S12" s="8">
        <f t="shared" si="2"/>
        <v>6.4935064935064929E-2</v>
      </c>
      <c r="T12" s="2">
        <v>330</v>
      </c>
      <c r="U12" s="2">
        <v>59</v>
      </c>
      <c r="V12" s="8">
        <f t="shared" si="3"/>
        <v>0.1787878787878788</v>
      </c>
    </row>
    <row r="13" spans="1:22" x14ac:dyDescent="0.25">
      <c r="A13" s="5" t="s">
        <v>8</v>
      </c>
      <c r="B13" s="15">
        <v>0</v>
      </c>
      <c r="C13" s="15">
        <v>0</v>
      </c>
      <c r="D13" s="15"/>
      <c r="E13" s="2">
        <v>4</v>
      </c>
      <c r="F13" s="2">
        <v>2</v>
      </c>
      <c r="G13" s="8">
        <f t="shared" ref="G13:G14" si="6">+F13/E13</f>
        <v>0.5</v>
      </c>
      <c r="H13" s="2">
        <v>2</v>
      </c>
      <c r="I13" s="2">
        <v>2</v>
      </c>
      <c r="J13" s="8">
        <f t="shared" si="5"/>
        <v>1</v>
      </c>
      <c r="K13" s="2">
        <v>58</v>
      </c>
      <c r="L13" s="2">
        <v>35</v>
      </c>
      <c r="M13" s="8">
        <f t="shared" si="0"/>
        <v>0.60344827586206895</v>
      </c>
      <c r="N13" s="2">
        <v>204</v>
      </c>
      <c r="O13" s="2">
        <v>3</v>
      </c>
      <c r="P13" s="8">
        <f t="shared" si="1"/>
        <v>1.4705882352941176E-2</v>
      </c>
      <c r="Q13" s="2">
        <v>286</v>
      </c>
      <c r="R13" s="2">
        <v>3</v>
      </c>
      <c r="S13" s="8">
        <f t="shared" si="2"/>
        <v>1.048951048951049E-2</v>
      </c>
      <c r="T13" s="2">
        <v>232</v>
      </c>
      <c r="U13" s="2">
        <v>0</v>
      </c>
      <c r="V13" s="8">
        <f t="shared" si="3"/>
        <v>0</v>
      </c>
    </row>
    <row r="14" spans="1:22" x14ac:dyDescent="0.25">
      <c r="A14" s="5" t="s">
        <v>9</v>
      </c>
      <c r="B14" s="15">
        <v>0</v>
      </c>
      <c r="C14" s="15">
        <v>0</v>
      </c>
      <c r="D14" s="15"/>
      <c r="E14" s="2">
        <v>1</v>
      </c>
      <c r="F14" s="2">
        <v>1</v>
      </c>
      <c r="G14" s="8">
        <f t="shared" si="6"/>
        <v>1</v>
      </c>
      <c r="H14" s="2">
        <v>3</v>
      </c>
      <c r="I14" s="2">
        <v>2</v>
      </c>
      <c r="J14" s="8">
        <f t="shared" si="5"/>
        <v>0.66666666666666663</v>
      </c>
      <c r="K14" s="2">
        <v>29</v>
      </c>
      <c r="L14" s="2">
        <v>9</v>
      </c>
      <c r="M14" s="8">
        <f t="shared" si="0"/>
        <v>0.31034482758620691</v>
      </c>
      <c r="N14" s="2">
        <v>155</v>
      </c>
      <c r="O14" s="2">
        <v>1</v>
      </c>
      <c r="P14" s="8">
        <f t="shared" si="1"/>
        <v>6.4516129032258064E-3</v>
      </c>
      <c r="Q14" s="2">
        <v>218</v>
      </c>
      <c r="R14" s="2">
        <v>2</v>
      </c>
      <c r="S14" s="8">
        <f t="shared" si="2"/>
        <v>9.1743119266055051E-3</v>
      </c>
      <c r="T14" s="2">
        <v>190</v>
      </c>
      <c r="U14" s="2">
        <v>0</v>
      </c>
      <c r="V14" s="8">
        <f t="shared" si="3"/>
        <v>0</v>
      </c>
    </row>
    <row r="15" spans="1:22" x14ac:dyDescent="0.25">
      <c r="A15" s="5" t="s">
        <v>10</v>
      </c>
      <c r="B15" s="15">
        <v>0</v>
      </c>
      <c r="C15" s="15">
        <v>0</v>
      </c>
      <c r="D15" s="15"/>
      <c r="E15" s="2">
        <v>1</v>
      </c>
      <c r="F15" s="2">
        <v>1</v>
      </c>
      <c r="G15" s="8"/>
      <c r="H15" s="2">
        <v>0</v>
      </c>
      <c r="I15" s="2">
        <v>0</v>
      </c>
      <c r="J15" s="8"/>
      <c r="K15" s="2">
        <v>12</v>
      </c>
      <c r="L15" s="2">
        <v>4</v>
      </c>
      <c r="M15" s="8">
        <f t="shared" si="0"/>
        <v>0.33333333333333331</v>
      </c>
      <c r="N15" s="2">
        <v>79</v>
      </c>
      <c r="O15" s="2">
        <v>1</v>
      </c>
      <c r="P15" s="8">
        <f t="shared" si="1"/>
        <v>1.2658227848101266E-2</v>
      </c>
      <c r="Q15" s="2">
        <v>202</v>
      </c>
      <c r="R15" s="2">
        <v>1</v>
      </c>
      <c r="S15" s="8">
        <f t="shared" si="2"/>
        <v>4.9504950495049506E-3</v>
      </c>
      <c r="T15" s="2">
        <v>90</v>
      </c>
      <c r="U15" s="2">
        <v>0</v>
      </c>
      <c r="V15" s="8">
        <f t="shared" si="3"/>
        <v>0</v>
      </c>
    </row>
    <row r="16" spans="1:22" x14ac:dyDescent="0.25">
      <c r="A16" s="5" t="s">
        <v>11</v>
      </c>
      <c r="B16" s="15">
        <v>0</v>
      </c>
      <c r="C16" s="15">
        <v>0</v>
      </c>
      <c r="D16" s="15"/>
      <c r="E16" s="2">
        <v>0</v>
      </c>
      <c r="F16" s="2">
        <v>0</v>
      </c>
      <c r="G16" s="8"/>
      <c r="H16" s="2">
        <v>0</v>
      </c>
      <c r="I16" s="2">
        <v>0</v>
      </c>
      <c r="J16" s="8"/>
      <c r="K16" s="2">
        <v>13</v>
      </c>
      <c r="L16" s="2">
        <v>6</v>
      </c>
      <c r="M16" s="8">
        <f t="shared" si="0"/>
        <v>0.46153846153846156</v>
      </c>
      <c r="N16" s="2">
        <v>23</v>
      </c>
      <c r="O16" s="2">
        <v>0</v>
      </c>
      <c r="P16" s="8">
        <f t="shared" si="1"/>
        <v>0</v>
      </c>
      <c r="Q16" s="2">
        <v>23</v>
      </c>
      <c r="R16" s="2">
        <v>0</v>
      </c>
      <c r="S16" s="8">
        <f t="shared" si="2"/>
        <v>0</v>
      </c>
      <c r="T16" s="2">
        <v>39</v>
      </c>
      <c r="U16" s="2">
        <v>0</v>
      </c>
      <c r="V16" s="8">
        <f t="shared" si="3"/>
        <v>0</v>
      </c>
    </row>
    <row r="17" spans="1:22" x14ac:dyDescent="0.25">
      <c r="A17" s="5" t="s">
        <v>0</v>
      </c>
      <c r="B17" s="15">
        <v>1</v>
      </c>
      <c r="C17" s="15">
        <v>1</v>
      </c>
      <c r="D17" s="16">
        <v>1</v>
      </c>
      <c r="E17" s="2">
        <v>1</v>
      </c>
      <c r="F17" s="2">
        <v>1</v>
      </c>
      <c r="G17" s="8">
        <f t="shared" ref="G17" si="7">+F17/E17</f>
        <v>1</v>
      </c>
      <c r="H17" s="2">
        <v>2</v>
      </c>
      <c r="I17" s="2">
        <v>1</v>
      </c>
      <c r="J17" s="8">
        <f t="shared" ref="J17" si="8">+I17/H17</f>
        <v>0.5</v>
      </c>
      <c r="K17" s="2">
        <v>8</v>
      </c>
      <c r="L17" s="2">
        <v>4</v>
      </c>
      <c r="M17" s="8">
        <f t="shared" si="0"/>
        <v>0.5</v>
      </c>
      <c r="N17" s="2">
        <v>92</v>
      </c>
      <c r="O17" s="2">
        <v>1</v>
      </c>
      <c r="P17" s="8">
        <f t="shared" si="1"/>
        <v>1.0869565217391304E-2</v>
      </c>
      <c r="Q17" s="2">
        <v>45</v>
      </c>
      <c r="R17" s="2">
        <v>0</v>
      </c>
      <c r="S17" s="8">
        <f t="shared" si="2"/>
        <v>0</v>
      </c>
      <c r="T17" s="2">
        <v>61</v>
      </c>
      <c r="U17" s="2">
        <v>0</v>
      </c>
      <c r="V17" s="8">
        <f t="shared" si="3"/>
        <v>0</v>
      </c>
    </row>
    <row r="18" spans="1:22" x14ac:dyDescent="0.25">
      <c r="A18" s="5" t="s">
        <v>1</v>
      </c>
      <c r="B18" s="15">
        <v>0</v>
      </c>
      <c r="C18" s="15">
        <v>0</v>
      </c>
      <c r="D18" s="15"/>
      <c r="E18" s="2">
        <v>0</v>
      </c>
      <c r="F18" s="2">
        <v>0</v>
      </c>
      <c r="G18" s="8"/>
      <c r="H18" s="2">
        <v>0</v>
      </c>
      <c r="I18" s="2">
        <v>0</v>
      </c>
      <c r="J18" s="8"/>
      <c r="K18" s="2">
        <v>2</v>
      </c>
      <c r="L18" s="2">
        <v>1</v>
      </c>
      <c r="M18" s="8">
        <f t="shared" si="0"/>
        <v>0.5</v>
      </c>
      <c r="N18" s="2">
        <v>13</v>
      </c>
      <c r="O18" s="2">
        <v>0</v>
      </c>
      <c r="P18" s="8">
        <f t="shared" si="1"/>
        <v>0</v>
      </c>
      <c r="Q18" s="2">
        <v>6</v>
      </c>
      <c r="R18" s="2">
        <v>0</v>
      </c>
      <c r="S18" s="8">
        <f t="shared" si="2"/>
        <v>0</v>
      </c>
      <c r="T18" s="2">
        <v>34</v>
      </c>
      <c r="U18" s="2">
        <v>0</v>
      </c>
      <c r="V18" s="8">
        <f t="shared" si="3"/>
        <v>0</v>
      </c>
    </row>
    <row r="19" spans="1:22" x14ac:dyDescent="0.25">
      <c r="A19" s="5" t="s">
        <v>2</v>
      </c>
      <c r="B19" s="15">
        <v>0</v>
      </c>
      <c r="C19" s="15">
        <v>0</v>
      </c>
      <c r="D19" s="15"/>
      <c r="E19" s="2"/>
      <c r="F19" s="2"/>
      <c r="G19" s="8"/>
      <c r="H19" s="2"/>
      <c r="I19" s="2"/>
      <c r="J19" s="8"/>
      <c r="K19" s="2">
        <v>3</v>
      </c>
      <c r="L19" s="2">
        <v>2</v>
      </c>
      <c r="M19" s="8"/>
      <c r="N19" s="2"/>
      <c r="O19" s="2"/>
      <c r="P19" s="8"/>
      <c r="Q19" s="2"/>
      <c r="R19" s="2"/>
      <c r="S19" s="8"/>
      <c r="T19" s="2"/>
      <c r="U19" s="2"/>
      <c r="V19" s="8"/>
    </row>
    <row r="20" spans="1:22" s="3" customFormat="1" x14ac:dyDescent="0.25">
      <c r="B20" s="4">
        <v>2</v>
      </c>
      <c r="C20" s="4">
        <v>1</v>
      </c>
      <c r="D20" s="9">
        <f>C20/B20</f>
        <v>0.5</v>
      </c>
      <c r="E20" s="4">
        <f>SUM(E5:E19)</f>
        <v>9</v>
      </c>
      <c r="F20" s="4">
        <f>SUM(F5:F19)</f>
        <v>5</v>
      </c>
      <c r="G20" s="9">
        <f>+F20/E20</f>
        <v>0.55555555555555558</v>
      </c>
      <c r="H20" s="4">
        <f>SUM(H5:H19)</f>
        <v>16</v>
      </c>
      <c r="I20" s="4">
        <f>SUM(I5:I19)</f>
        <v>10</v>
      </c>
      <c r="J20" s="9">
        <f>+I20/H20</f>
        <v>0.625</v>
      </c>
      <c r="K20" s="4">
        <f>SUM(K5:K19)</f>
        <v>606</v>
      </c>
      <c r="L20" s="4">
        <f>SUM(L5:L19)</f>
        <v>228</v>
      </c>
      <c r="M20" s="9">
        <f>+L20/K20</f>
        <v>0.37623762376237624</v>
      </c>
      <c r="N20" s="4">
        <f>SUM(N5:N19)</f>
        <v>1481</v>
      </c>
      <c r="O20" s="4">
        <f>SUM(O5:O18)</f>
        <v>79</v>
      </c>
      <c r="P20" s="9">
        <f>+O20/N20</f>
        <v>5.3342336259284265E-2</v>
      </c>
      <c r="Q20" s="4">
        <f>SUM(Q5:Q19)</f>
        <v>2789</v>
      </c>
      <c r="R20" s="4">
        <f>SUM(R5:R18)</f>
        <v>330</v>
      </c>
      <c r="S20" s="9">
        <f>+R20/Q20</f>
        <v>0.11832197920401577</v>
      </c>
      <c r="T20" s="4">
        <f>SUM(T5:T19)</f>
        <v>3281</v>
      </c>
      <c r="U20" s="4">
        <f>SUM(U5:U18)</f>
        <v>518</v>
      </c>
      <c r="V20" s="9">
        <f>+U20/T20</f>
        <v>0.15787869551965864</v>
      </c>
    </row>
    <row r="22" spans="1:22" ht="15" customHeight="1" x14ac:dyDescent="0.25">
      <c r="A22" s="17" t="s">
        <v>20</v>
      </c>
      <c r="B22" s="17"/>
      <c r="C22" s="17"/>
      <c r="D22" s="17"/>
      <c r="G22" s="10"/>
      <c r="J22" s="10"/>
      <c r="M22" s="10"/>
      <c r="V22" s="1"/>
    </row>
    <row r="23" spans="1:22" x14ac:dyDescent="0.25">
      <c r="A23" s="13"/>
      <c r="B23" s="12" t="s">
        <v>12</v>
      </c>
      <c r="C23" s="12" t="s">
        <v>13</v>
      </c>
      <c r="D23" s="14" t="s">
        <v>14</v>
      </c>
      <c r="G23" s="10"/>
      <c r="J23" s="10"/>
      <c r="V23" s="1"/>
    </row>
    <row r="24" spans="1:22" x14ac:dyDescent="0.25">
      <c r="A24" s="12" t="s">
        <v>17</v>
      </c>
      <c r="B24" s="13">
        <v>1481</v>
      </c>
      <c r="C24" s="13">
        <v>79</v>
      </c>
      <c r="D24" s="14">
        <f t="shared" ref="D24:D28" si="9">+C24/B24</f>
        <v>5.3342336259284265E-2</v>
      </c>
      <c r="G24" s="10"/>
      <c r="J24" s="10"/>
      <c r="M24" s="10"/>
      <c r="V24" s="1"/>
    </row>
    <row r="25" spans="1:22" x14ac:dyDescent="0.25">
      <c r="A25" s="12" t="s">
        <v>18</v>
      </c>
      <c r="B25" s="13">
        <f>+K20</f>
        <v>606</v>
      </c>
      <c r="C25" s="13">
        <f>+L20</f>
        <v>228</v>
      </c>
      <c r="D25" s="14">
        <f t="shared" si="9"/>
        <v>0.37623762376237624</v>
      </c>
      <c r="G25" s="10"/>
      <c r="J25" s="10"/>
      <c r="M25" s="10"/>
      <c r="V25" s="1"/>
    </row>
    <row r="26" spans="1:22" x14ac:dyDescent="0.25">
      <c r="A26" s="12" t="s">
        <v>19</v>
      </c>
      <c r="B26" s="13">
        <v>16</v>
      </c>
      <c r="C26" s="13">
        <v>10</v>
      </c>
      <c r="D26" s="14">
        <f t="shared" si="9"/>
        <v>0.625</v>
      </c>
      <c r="G26" s="10"/>
      <c r="J26" s="10"/>
      <c r="M26" s="10"/>
      <c r="V26" s="1"/>
    </row>
    <row r="27" spans="1:22" x14ac:dyDescent="0.25">
      <c r="A27" s="12" t="s">
        <v>21</v>
      </c>
      <c r="B27" s="13">
        <v>9</v>
      </c>
      <c r="C27" s="13">
        <v>5</v>
      </c>
      <c r="D27" s="14">
        <f t="shared" si="9"/>
        <v>0.55555555555555558</v>
      </c>
      <c r="G27" s="10"/>
      <c r="J27" s="10"/>
      <c r="M27" s="10"/>
      <c r="V27" s="1"/>
    </row>
    <row r="28" spans="1:22" x14ac:dyDescent="0.25">
      <c r="A28" s="12" t="s">
        <v>22</v>
      </c>
      <c r="B28" s="13">
        <v>2</v>
      </c>
      <c r="C28" s="13">
        <v>1</v>
      </c>
      <c r="D28" s="14">
        <f t="shared" si="9"/>
        <v>0.5</v>
      </c>
      <c r="G28" s="10"/>
      <c r="J28" s="10"/>
      <c r="M28" s="10"/>
      <c r="V28" s="1"/>
    </row>
    <row r="29" spans="1:22" x14ac:dyDescent="0.25">
      <c r="G29" s="10"/>
      <c r="J29" s="10"/>
      <c r="M29" s="10"/>
      <c r="V29" s="1"/>
    </row>
    <row r="30" spans="1:22" x14ac:dyDescent="0.25">
      <c r="S30" s="10"/>
      <c r="V30" s="1"/>
    </row>
  </sheetData>
  <mergeCells count="9">
    <mergeCell ref="A22:D22"/>
    <mergeCell ref="A1:V1"/>
    <mergeCell ref="T3:V3"/>
    <mergeCell ref="E3:G3"/>
    <mergeCell ref="H3:J3"/>
    <mergeCell ref="K3:M3"/>
    <mergeCell ref="N3:P3"/>
    <mergeCell ref="Q3:S3"/>
    <mergeCell ref="B3:D3"/>
  </mergeCells>
  <phoneticPr fontId="6" type="noConversion"/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Chart1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2020-08-21T06:24:19Z</cp:lastPrinted>
  <dcterms:created xsi:type="dcterms:W3CDTF">2020-08-14T10:06:52Z</dcterms:created>
  <dcterms:modified xsi:type="dcterms:W3CDTF">2024-09-19T08:31:48Z</dcterms:modified>
</cp:coreProperties>
</file>