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668DD9E2-600C-4E99-B547-20DEB390142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G42" i="1"/>
  <c r="D32" i="1"/>
  <c r="B32" i="1"/>
  <c r="C39" i="1"/>
  <c r="C37" i="1"/>
  <c r="C36" i="1"/>
  <c r="C35" i="1"/>
  <c r="D35" i="1"/>
  <c r="D39" i="1"/>
  <c r="D38" i="1"/>
  <c r="D37" i="1"/>
  <c r="D36" i="1"/>
  <c r="D34" i="1"/>
  <c r="D33" i="1"/>
  <c r="C38" i="1"/>
  <c r="C34" i="1"/>
  <c r="C33" i="1"/>
  <c r="C32" i="1"/>
  <c r="B38" i="1"/>
  <c r="B37" i="1"/>
  <c r="B36" i="1"/>
  <c r="B35" i="1"/>
  <c r="B34" i="1"/>
  <c r="B33" i="1"/>
  <c r="F63" i="1"/>
  <c r="B39" i="1"/>
  <c r="F42" i="1"/>
  <c r="E42" i="1"/>
  <c r="C28" i="1"/>
  <c r="E63" i="1"/>
  <c r="E60" i="1"/>
  <c r="E57" i="1"/>
  <c r="E54" i="1"/>
  <c r="E51" i="1"/>
  <c r="E48" i="1"/>
  <c r="C26" i="1"/>
  <c r="C27" i="1"/>
  <c r="G63" i="1"/>
  <c r="G60" i="1"/>
  <c r="F60" i="1"/>
  <c r="F48" i="1" l="1"/>
  <c r="G54" i="1"/>
  <c r="G48" i="1"/>
  <c r="G51" i="1"/>
  <c r="F51" i="1"/>
  <c r="F54" i="1"/>
  <c r="G57" i="1"/>
  <c r="F57" i="1"/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5" i="1" l="1"/>
</calcChain>
</file>

<file path=xl/sharedStrings.xml><?xml version="1.0" encoding="utf-8"?>
<sst xmlns="http://schemas.openxmlformats.org/spreadsheetml/2006/main" count="51" uniqueCount="22">
  <si>
    <t>Entry Year</t>
  </si>
  <si>
    <t>Applicants</t>
  </si>
  <si>
    <t>Applications</t>
  </si>
  <si>
    <t>Data Used in Chart 1</t>
  </si>
  <si>
    <t>Variation</t>
  </si>
  <si>
    <t>% Increase / Decrease</t>
  </si>
  <si>
    <t>Total</t>
  </si>
  <si>
    <t>Variation in 3yr Period</t>
  </si>
  <si>
    <t>% Increase/ Decrease From Prev. Year</t>
  </si>
  <si>
    <t>3 Year Period</t>
  </si>
  <si>
    <t>Data Used in Chart 2</t>
  </si>
  <si>
    <t>2001 - 2003</t>
  </si>
  <si>
    <t>2004 - 2006</t>
  </si>
  <si>
    <t>2007 - 2009</t>
  </si>
  <si>
    <t>2010- 2012</t>
  </si>
  <si>
    <t>2013- 2015</t>
  </si>
  <si>
    <t>2016 - 2018</t>
  </si>
  <si>
    <t>2019 - 2021</t>
  </si>
  <si>
    <t>2022 - 2024</t>
  </si>
  <si>
    <t>2010 - 2012</t>
  </si>
  <si>
    <t>2013 - 2015</t>
  </si>
  <si>
    <t>Applicants  Increase/Decrease (2001 - 2024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</si>
</sst>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Applicants Increase/Decrease (2018 - 2024 Entry)</a:t>
            </a:r>
          </a:p>
        </c:rich>
      </c:tx>
      <c:layout>
        <c:manualLayout>
          <c:xMode val="edge"/>
          <c:yMode val="edge"/>
          <c:x val="0.19728140760362467"/>
          <c:y val="2.505818792786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380767289666223E-2"/>
          <c:y val="9.6152778183971443E-2"/>
          <c:w val="0.86230639815621957"/>
          <c:h val="0.82444678338974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1007819362385454E-3"/>
                  <c:y val="2.086648832117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3E-4E75-A699-7FA460284C73}"/>
                </c:ext>
              </c:extLst>
            </c:dLbl>
            <c:dLbl>
              <c:idx val="1"/>
              <c:layout>
                <c:manualLayout>
                  <c:x val="-6.8346365603975754E-3"/>
                  <c:y val="-6.259946496352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3E-4E75-A699-7FA460284C73}"/>
                </c:ext>
              </c:extLst>
            </c:dLbl>
            <c:dLbl>
              <c:idx val="2"/>
              <c:layout>
                <c:manualLayout>
                  <c:x val="-5.4677092483180608E-3"/>
                  <c:y val="-1.251989299270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3E-4E75-A699-7FA460284C73}"/>
                </c:ext>
              </c:extLst>
            </c:dLbl>
            <c:dLbl>
              <c:idx val="3"/>
              <c:layout>
                <c:manualLayout>
                  <c:x val="-4.100781936238646E-3"/>
                  <c:y val="-1.0433244160587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3E-4E75-A699-7FA460284C73}"/>
                </c:ext>
              </c:extLst>
            </c:dLbl>
            <c:dLbl>
              <c:idx val="4"/>
              <c:layout>
                <c:manualLayout>
                  <c:x val="-6.8346365603975754E-3"/>
                  <c:y val="-6.2599464963524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3E-4E75-A699-7FA460284C73}"/>
                </c:ext>
              </c:extLst>
            </c:dLbl>
            <c:dLbl>
              <c:idx val="5"/>
              <c:layout>
                <c:manualLayout>
                  <c:x val="-6.834636560397676E-3"/>
                  <c:y val="-6.259946496352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3E-4E75-A699-7FA460284C73}"/>
                </c:ext>
              </c:extLst>
            </c:dLbl>
            <c:dLbl>
              <c:idx val="6"/>
              <c:layout>
                <c:manualLayout>
                  <c:x val="-6.8346365603975754E-3"/>
                  <c:y val="-1.0433244160587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3E-4E75-A699-7FA460284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Data!$B$5:$B$28</c15:sqref>
                  </c15:fullRef>
                </c:ext>
              </c:extLst>
              <c:f>Data!$B$22:$B$28</c:f>
              <c:numCache>
                <c:formatCode>#,##0;[Red]#,##0</c:formatCode>
                <c:ptCount val="7"/>
                <c:pt idx="0">
                  <c:v>146793</c:v>
                </c:pt>
                <c:pt idx="1">
                  <c:v>166296</c:v>
                </c:pt>
                <c:pt idx="2">
                  <c:v>181913</c:v>
                </c:pt>
                <c:pt idx="3">
                  <c:v>206846</c:v>
                </c:pt>
                <c:pt idx="4">
                  <c:v>238370</c:v>
                </c:pt>
                <c:pt idx="5">
                  <c:v>279758</c:v>
                </c:pt>
                <c:pt idx="6">
                  <c:v>303755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683-824E-C06C3E0D821D}"/>
            </c:ext>
          </c:extLst>
        </c:ser>
        <c:ser>
          <c:idx val="2"/>
          <c:order val="2"/>
          <c:tx>
            <c:strRef>
              <c:f>Data!$D$4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Data!$D$5:$D$28</c15:sqref>
                  </c15:fullRef>
                </c:ext>
              </c:extLst>
              <c:f>Data!$D$22:$D$28</c:f>
              <c:numCache>
                <c:formatCode>#,##0;[Red]#,##0</c:formatCode>
                <c:ptCount val="7"/>
                <c:pt idx="0">
                  <c:v>718605</c:v>
                </c:pt>
                <c:pt idx="1">
                  <c:v>785029</c:v>
                </c:pt>
                <c:pt idx="2">
                  <c:v>848884</c:v>
                </c:pt>
                <c:pt idx="3">
                  <c:v>1004803</c:v>
                </c:pt>
                <c:pt idx="4">
                  <c:v>1175995</c:v>
                </c:pt>
                <c:pt idx="5">
                  <c:v>1365008</c:v>
                </c:pt>
                <c:pt idx="6">
                  <c:v>1467665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5"/>
        <c:axId val="114354048"/>
        <c:axId val="114355584"/>
      </c:barChart>
      <c:lineChart>
        <c:grouping val="standard"/>
        <c:varyColors val="0"/>
        <c:ser>
          <c:idx val="1"/>
          <c:order val="1"/>
          <c:tx>
            <c:strRef>
              <c:f>Data!$C$4</c:f>
              <c:strCache>
                <c:ptCount val="1"/>
                <c:pt idx="0">
                  <c:v>% Increase/ Decrease From Prev. Year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2806255489908391E-2"/>
                  <c:y val="-6.468611379564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E-4E75-A699-7FA460284C73}"/>
                </c:ext>
              </c:extLst>
            </c:dLbl>
            <c:dLbl>
              <c:idx val="1"/>
              <c:layout>
                <c:manualLayout>
                  <c:x val="-3.0072400865749385E-2"/>
                  <c:y val="-4.1732976642348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E-4E75-A699-7FA460284C73}"/>
                </c:ext>
              </c:extLst>
            </c:dLbl>
            <c:dLbl>
              <c:idx val="2"/>
              <c:layout>
                <c:manualLayout>
                  <c:x val="-6.1511729043578232E-2"/>
                  <c:y val="4.381962547446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E-4E75-A699-7FA460284C73}"/>
                </c:ext>
              </c:extLst>
            </c:dLbl>
            <c:dLbl>
              <c:idx val="3"/>
              <c:layout>
                <c:manualLayout>
                  <c:x val="-3.9640892050306041E-2"/>
                  <c:y val="-4.3819625474466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E-4E75-A699-7FA460284C73}"/>
                </c:ext>
              </c:extLst>
            </c:dLbl>
            <c:dLbl>
              <c:idx val="4"/>
              <c:layout>
                <c:manualLayout>
                  <c:x val="-3.9640892050305937E-2"/>
                  <c:y val="-3.964632781023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3E-4E75-A699-7FA460284C73}"/>
                </c:ext>
              </c:extLst>
            </c:dLbl>
            <c:dLbl>
              <c:idx val="5"/>
              <c:layout>
                <c:manualLayout>
                  <c:x val="-5.6044019795260219E-2"/>
                  <c:y val="-5.007957197081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E-4E75-A699-7FA460284C73}"/>
                </c:ext>
              </c:extLst>
            </c:dLbl>
            <c:dLbl>
              <c:idx val="6"/>
              <c:layout>
                <c:manualLayout>
                  <c:x val="-6.4245583667737111E-2"/>
                  <c:y val="1.04332441605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E-4E75-A699-7FA460284C73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18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23</c:v>
              </c:pt>
              <c:pt idx="6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Data!$C$5:$C$28</c15:sqref>
                  </c15:fullRef>
                </c:ext>
              </c:extLst>
              <c:f>Data!$C$22:$C$28</c:f>
              <c:numCache>
                <c:formatCode>0.00%</c:formatCode>
                <c:ptCount val="7"/>
                <c:pt idx="0">
                  <c:v>9.8511550636463635E-2</c:v>
                </c:pt>
                <c:pt idx="1">
                  <c:v>0.13286055874598926</c:v>
                </c:pt>
                <c:pt idx="2">
                  <c:v>9.3910857747630735E-2</c:v>
                </c:pt>
                <c:pt idx="3">
                  <c:v>0.13706002319790228</c:v>
                </c:pt>
                <c:pt idx="4">
                  <c:v>0.15240323719095367</c:v>
                </c:pt>
                <c:pt idx="5">
                  <c:v>0.17362923186642615</c:v>
                </c:pt>
                <c:pt idx="6">
                  <c:v>8.5777707876092915E-2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440"/>
        <c:axId val="111252992"/>
      </c:lineChart>
      <c:catAx>
        <c:axId val="1143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5584"/>
        <c:crosses val="autoZero"/>
        <c:auto val="1"/>
        <c:lblAlgn val="ctr"/>
        <c:lblOffset val="100"/>
        <c:noMultiLvlLbl val="0"/>
      </c:catAx>
      <c:valAx>
        <c:axId val="11435558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4048"/>
        <c:crosses val="autoZero"/>
        <c:crossBetween val="between"/>
      </c:valAx>
      <c:valAx>
        <c:axId val="1112529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653440"/>
        <c:crosses val="max"/>
        <c:crossBetween val="between"/>
      </c:valAx>
      <c:catAx>
        <c:axId val="110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529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654792947645285E-2"/>
          <c:y val="0.12536586183361556"/>
          <c:w val="0.53485680790613532"/>
          <c:h val="4.2442765851383943E-2"/>
        </c:manualLayout>
      </c:layout>
      <c:overlay val="0"/>
      <c:txPr>
        <a:bodyPr/>
        <a:lstStyle/>
        <a:p>
          <a:pPr>
            <a:defRPr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25400">
      <a:solidFill>
        <a:schemeClr val="tx1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>
                <a:solidFill>
                  <a:srgbClr val="00B050"/>
                </a:solidFill>
                <a:latin typeface="Comic Sans MS" panose="030F0702030302020204" pitchFamily="66" charset="0"/>
              </a:defRPr>
            </a:pPr>
            <a:r>
              <a:rPr lang="en-US" sz="1800">
                <a:solidFill>
                  <a:srgbClr val="00B050"/>
                </a:solidFill>
                <a:latin typeface="Comic Sans MS" panose="030F0702030302020204" pitchFamily="66" charset="0"/>
              </a:rPr>
              <a:t>Applicants Increase/Decrease (2001 - 2024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Data!$B$31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Data!$A$32:$A$39</c:f>
              <c:strCache>
                <c:ptCount val="8"/>
                <c:pt idx="0">
                  <c:v>2001 - 2003</c:v>
                </c:pt>
                <c:pt idx="1">
                  <c:v>2004 - 2006</c:v>
                </c:pt>
                <c:pt idx="2">
                  <c:v>2007 - 2009</c:v>
                </c:pt>
                <c:pt idx="3">
                  <c:v>2010 - 2012</c:v>
                </c:pt>
                <c:pt idx="4">
                  <c:v>2013 - 2015</c:v>
                </c:pt>
                <c:pt idx="5">
                  <c:v>2016 - 2018</c:v>
                </c:pt>
                <c:pt idx="6">
                  <c:v>2019 - 2021</c:v>
                </c:pt>
                <c:pt idx="7">
                  <c:v>2022 - 2024</c:v>
                </c:pt>
              </c:strCache>
            </c:strRef>
          </c:cat>
          <c:val>
            <c:numRef>
              <c:f>Data!$B$32:$B$39</c:f>
              <c:numCache>
                <c:formatCode>#,##0;[Red]#,##0</c:formatCode>
                <c:ptCount val="8"/>
                <c:pt idx="0">
                  <c:v>51647</c:v>
                </c:pt>
                <c:pt idx="1">
                  <c:v>103612</c:v>
                </c:pt>
                <c:pt idx="2">
                  <c:v>133550</c:v>
                </c:pt>
                <c:pt idx="3">
                  <c:v>258881</c:v>
                </c:pt>
                <c:pt idx="4">
                  <c:v>357579</c:v>
                </c:pt>
                <c:pt idx="5">
                  <c:v>410324</c:v>
                </c:pt>
                <c:pt idx="6">
                  <c:v>555055</c:v>
                </c:pt>
                <c:pt idx="7">
                  <c:v>821883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4-4F44-BA1C-62BF14C52D9D}"/>
            </c:ext>
          </c:extLst>
        </c:ser>
        <c:ser>
          <c:idx val="1"/>
          <c:order val="1"/>
          <c:tx>
            <c:strRef>
              <c:f>Data!$C$31</c:f>
              <c:strCache>
                <c:ptCount val="1"/>
                <c:pt idx="0">
                  <c:v>Variation in 3yr Period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Data!$A$32:$A$39</c:f>
              <c:strCache>
                <c:ptCount val="8"/>
                <c:pt idx="0">
                  <c:v>2001 - 2003</c:v>
                </c:pt>
                <c:pt idx="1">
                  <c:v>2004 - 2006</c:v>
                </c:pt>
                <c:pt idx="2">
                  <c:v>2007 - 2009</c:v>
                </c:pt>
                <c:pt idx="3">
                  <c:v>2010 - 2012</c:v>
                </c:pt>
                <c:pt idx="4">
                  <c:v>2013 - 2015</c:v>
                </c:pt>
                <c:pt idx="5">
                  <c:v>2016 - 2018</c:v>
                </c:pt>
                <c:pt idx="6">
                  <c:v>2019 - 2021</c:v>
                </c:pt>
                <c:pt idx="7">
                  <c:v>2022 - 2024</c:v>
                </c:pt>
              </c:strCache>
            </c:strRef>
          </c:cat>
          <c:val>
            <c:numRef>
              <c:f>Data!$C$32:$C$39</c:f>
              <c:numCache>
                <c:formatCode>#,##0;[Red]#,##0</c:formatCode>
                <c:ptCount val="8"/>
                <c:pt idx="0">
                  <c:v>23608</c:v>
                </c:pt>
                <c:pt idx="1">
                  <c:v>7330</c:v>
                </c:pt>
                <c:pt idx="2">
                  <c:v>9216</c:v>
                </c:pt>
                <c:pt idx="3">
                  <c:v>6582</c:v>
                </c:pt>
                <c:pt idx="4">
                  <c:v>26934</c:v>
                </c:pt>
                <c:pt idx="5">
                  <c:v>16891</c:v>
                </c:pt>
                <c:pt idx="6">
                  <c:v>40550</c:v>
                </c:pt>
                <c:pt idx="7">
                  <c:v>65385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4-4F44-BA1C-62BF14C52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5388928"/>
        <c:axId val="175390720"/>
      </c:barChart>
      <c:lineChart>
        <c:grouping val="standard"/>
        <c:varyColors val="0"/>
        <c:ser>
          <c:idx val="2"/>
          <c:order val="2"/>
          <c:tx>
            <c:strRef>
              <c:f>Data!$D$31</c:f>
              <c:strCache>
                <c:ptCount val="1"/>
                <c:pt idx="0">
                  <c:v>% Increase / Decrease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2.7354436167992425E-3"/>
                  <c:y val="-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D-442F-B4B7-A1FDC4495A1E}"/>
                </c:ext>
              </c:extLst>
            </c:dLbl>
            <c:dLbl>
              <c:idx val="2"/>
              <c:layout>
                <c:manualLayout>
                  <c:x val="-6.8276534075514851E-3"/>
                  <c:y val="-1.882250132512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D-442F-B4B7-A1FDC4495A1E}"/>
                </c:ext>
              </c:extLst>
            </c:dLbl>
            <c:dLbl>
              <c:idx val="3"/>
              <c:layout>
                <c:manualLayout>
                  <c:x val="-6.8402577094966955E-3"/>
                  <c:y val="-3.1317808696029986E-2"/>
                </c:manualLayout>
              </c:layout>
              <c:tx>
                <c:rich>
                  <a:bodyPr/>
                  <a:lstStyle/>
                  <a:p>
                    <a:fld id="{8BE8F4FE-F984-49E6-BC40-B3B61FA38B84}" type="VALUE">
                      <a:rPr lang="en-US" b="1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ADD-442F-B4B7-A1FDC4495A1E}"/>
                </c:ext>
              </c:extLst>
            </c:dLbl>
            <c:dLbl>
              <c:idx val="4"/>
              <c:layout>
                <c:manualLayout>
                  <c:x val="-6.8347635265975006E-3"/>
                  <c:y val="-2.0848433920379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D-442F-B4B7-A1FDC4495A1E}"/>
                </c:ext>
              </c:extLst>
            </c:dLbl>
            <c:dLbl>
              <c:idx val="5"/>
              <c:layout>
                <c:manualLayout>
                  <c:x val="-1.0943119586277255E-2"/>
                  <c:y val="-3.1244437527740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D-442F-B4B7-A1FDC4495A1E}"/>
                </c:ext>
              </c:extLst>
            </c:dLbl>
            <c:dLbl>
              <c:idx val="6"/>
              <c:layout>
                <c:manualLayout>
                  <c:x val="-9.572159359313737E-3"/>
                  <c:y val="-3.5442551526794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4-4F44-BA1C-62BF14C52D9D}"/>
                </c:ext>
              </c:extLst>
            </c:dLbl>
            <c:dLbl>
              <c:idx val="7"/>
              <c:layout>
                <c:manualLayout>
                  <c:x val="-9.5771148968304565E-3"/>
                  <c:y val="-4.805317994920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0-4A29-9E4D-506CEA33A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</c:v>
                </c:pt>
                <c:pt idx="1">
                  <c:v>2004 - 2006</c:v>
                </c:pt>
                <c:pt idx="2">
                  <c:v>2007 - 2009</c:v>
                </c:pt>
                <c:pt idx="3">
                  <c:v>2010 - 2012</c:v>
                </c:pt>
                <c:pt idx="4">
                  <c:v>2013 - 2015</c:v>
                </c:pt>
                <c:pt idx="5">
                  <c:v>2016 - 2018</c:v>
                </c:pt>
                <c:pt idx="6">
                  <c:v>2019 - 2021</c:v>
                </c:pt>
                <c:pt idx="7">
                  <c:v>2022 - 2024</c:v>
                </c:pt>
              </c:strCache>
            </c:strRef>
          </c:cat>
          <c:val>
            <c:numRef>
              <c:f>Data!$D$32:$D$39</c:f>
              <c:numCache>
                <c:formatCode>0.00%</c:formatCode>
                <c:ptCount val="8"/>
                <c:pt idx="0">
                  <c:v>8.7339992600813918</c:v>
                </c:pt>
                <c:pt idx="1">
                  <c:v>0.23716310220985537</c:v>
                </c:pt>
                <c:pt idx="2">
                  <c:v>0.2278819049502992</c:v>
                </c:pt>
                <c:pt idx="3">
                  <c:v>7.9630279347181726E-2</c:v>
                </c:pt>
                <c:pt idx="4">
                  <c:v>0.25926246787374746</c:v>
                </c:pt>
                <c:pt idx="5">
                  <c:v>0.13002879093470462</c:v>
                </c:pt>
                <c:pt idx="6">
                  <c:v>0.24384230528695819</c:v>
                </c:pt>
                <c:pt idx="7">
                  <c:v>0.27430045727230773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C4-4F44-BA1C-62BF14C52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96352"/>
        <c:axId val="126526208"/>
      </c:lineChart>
      <c:catAx>
        <c:axId val="17538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390720"/>
        <c:crosses val="autoZero"/>
        <c:auto val="1"/>
        <c:lblAlgn val="ctr"/>
        <c:lblOffset val="100"/>
        <c:noMultiLvlLbl val="0"/>
      </c:catAx>
      <c:valAx>
        <c:axId val="175390720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crossAx val="175388928"/>
        <c:crosses val="autoZero"/>
        <c:crossBetween val="between"/>
      </c:valAx>
      <c:valAx>
        <c:axId val="1265262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75396352"/>
        <c:crosses val="max"/>
        <c:crossBetween val="between"/>
      </c:valAx>
      <c:catAx>
        <c:axId val="17539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262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 w="25400">
      <a:solidFill>
        <a:schemeClr val="tx1"/>
      </a:solidFill>
    </a:ln>
  </c:spPr>
  <c:txPr>
    <a:bodyPr/>
    <a:lstStyle/>
    <a:p>
      <a:pPr>
        <a:defRPr sz="800" b="1"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3"/>
  <sheetViews>
    <sheetView topLeftCell="A28" zoomScale="120" zoomScaleNormal="120" workbookViewId="0">
      <selection activeCell="J50" sqref="J50"/>
    </sheetView>
  </sheetViews>
  <sheetFormatPr defaultRowHeight="12" x14ac:dyDescent="0.25"/>
  <cols>
    <col min="1" max="1" width="17.42578125" style="5" customWidth="1"/>
    <col min="2" max="2" width="12.5703125" style="2" customWidth="1"/>
    <col min="3" max="3" width="17.140625" style="33" customWidth="1"/>
    <col min="4" max="4" width="18.5703125" style="2" customWidth="1"/>
    <col min="5" max="6" width="10.28515625" style="2" customWidth="1"/>
    <col min="7" max="7" width="10.28515625" style="3" customWidth="1"/>
    <col min="8" max="10" width="10.28515625" style="4" customWidth="1"/>
    <col min="11" max="17" width="9.140625" style="4"/>
    <col min="18" max="16384" width="9.140625" style="5"/>
  </cols>
  <sheetData>
    <row r="1" spans="1:17" ht="33.75" customHeight="1" thickBot="1" x14ac:dyDescent="0.3">
      <c r="A1" s="38" t="s">
        <v>21</v>
      </c>
      <c r="B1" s="39"/>
      <c r="C1" s="39"/>
      <c r="D1" s="40"/>
      <c r="E1" s="1"/>
    </row>
    <row r="3" spans="1:17" ht="18" customHeight="1" x14ac:dyDescent="0.25">
      <c r="A3" s="37" t="s">
        <v>3</v>
      </c>
      <c r="B3" s="37"/>
      <c r="C3" s="37"/>
      <c r="D3" s="37"/>
      <c r="E3" s="6"/>
    </row>
    <row r="4" spans="1:17" s="13" customFormat="1" ht="54.75" customHeight="1" x14ac:dyDescent="0.25">
      <c r="A4" s="7" t="s">
        <v>0</v>
      </c>
      <c r="B4" s="8" t="s">
        <v>1</v>
      </c>
      <c r="C4" s="9" t="s">
        <v>8</v>
      </c>
      <c r="D4" s="8" t="s">
        <v>2</v>
      </c>
      <c r="E4" s="10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A5" s="14">
        <v>2001</v>
      </c>
      <c r="B5" s="15">
        <v>2703</v>
      </c>
      <c r="C5" s="16">
        <v>-0.22550000000000001</v>
      </c>
      <c r="D5" s="15">
        <v>8480</v>
      </c>
    </row>
    <row r="6" spans="1:17" x14ac:dyDescent="0.25">
      <c r="A6" s="14">
        <v>2002</v>
      </c>
      <c r="B6" s="15">
        <v>22633</v>
      </c>
      <c r="C6" s="16">
        <f t="shared" ref="C6:C24" si="0">+(B6-B5)/B5</f>
        <v>7.3732889382167963</v>
      </c>
      <c r="D6" s="15">
        <v>83807</v>
      </c>
    </row>
    <row r="7" spans="1:17" x14ac:dyDescent="0.25">
      <c r="A7" s="14">
        <v>2003</v>
      </c>
      <c r="B7" s="15">
        <v>26311</v>
      </c>
      <c r="C7" s="16">
        <f t="shared" si="0"/>
        <v>0.1625060751999293</v>
      </c>
      <c r="D7" s="15">
        <v>96066</v>
      </c>
    </row>
    <row r="8" spans="1:17" x14ac:dyDescent="0.25">
      <c r="A8" s="14">
        <v>2004</v>
      </c>
      <c r="B8" s="15">
        <v>30907</v>
      </c>
      <c r="C8" s="16">
        <f t="shared" si="0"/>
        <v>0.17467979172209341</v>
      </c>
      <c r="D8" s="15">
        <v>128696</v>
      </c>
    </row>
    <row r="9" spans="1:17" x14ac:dyDescent="0.25">
      <c r="A9" s="14">
        <v>2005</v>
      </c>
      <c r="B9" s="15">
        <v>34468</v>
      </c>
      <c r="C9" s="16">
        <f t="shared" si="0"/>
        <v>0.11521661759471964</v>
      </c>
      <c r="D9" s="15">
        <v>150958</v>
      </c>
    </row>
    <row r="10" spans="1:17" x14ac:dyDescent="0.25">
      <c r="A10" s="14">
        <v>2006</v>
      </c>
      <c r="B10" s="15">
        <v>38237</v>
      </c>
      <c r="C10" s="16">
        <f t="shared" si="0"/>
        <v>0.10934780085876755</v>
      </c>
      <c r="D10" s="15">
        <v>171828</v>
      </c>
    </row>
    <row r="11" spans="1:17" x14ac:dyDescent="0.25">
      <c r="A11" s="14">
        <v>2007</v>
      </c>
      <c r="B11" s="15">
        <v>40442</v>
      </c>
      <c r="C11" s="16">
        <f t="shared" si="0"/>
        <v>5.7666657949106886E-2</v>
      </c>
      <c r="D11" s="15">
        <v>194193</v>
      </c>
    </row>
    <row r="12" spans="1:17" x14ac:dyDescent="0.25">
      <c r="A12" s="14">
        <v>2008</v>
      </c>
      <c r="B12" s="15">
        <v>43450</v>
      </c>
      <c r="C12" s="16">
        <f t="shared" si="0"/>
        <v>7.4378121754611545E-2</v>
      </c>
      <c r="D12" s="15">
        <v>210909</v>
      </c>
    </row>
    <row r="13" spans="1:17" x14ac:dyDescent="0.25">
      <c r="A13" s="14">
        <v>2009</v>
      </c>
      <c r="B13" s="15">
        <v>49658</v>
      </c>
      <c r="C13" s="16">
        <f t="shared" si="0"/>
        <v>0.14287686996547755</v>
      </c>
      <c r="D13" s="15">
        <v>218783</v>
      </c>
    </row>
    <row r="14" spans="1:17" x14ac:dyDescent="0.25">
      <c r="A14" s="14">
        <v>2010</v>
      </c>
      <c r="B14" s="15">
        <v>82657</v>
      </c>
      <c r="C14" s="16">
        <f t="shared" si="0"/>
        <v>0.66452535341737484</v>
      </c>
      <c r="D14" s="15">
        <v>386472</v>
      </c>
    </row>
    <row r="15" spans="1:17" x14ac:dyDescent="0.25">
      <c r="A15" s="14">
        <v>2011</v>
      </c>
      <c r="B15" s="15">
        <v>86895</v>
      </c>
      <c r="C15" s="16">
        <f t="shared" si="0"/>
        <v>5.1272124562952923E-2</v>
      </c>
      <c r="D15" s="15">
        <v>434626</v>
      </c>
    </row>
    <row r="16" spans="1:17" x14ac:dyDescent="0.25">
      <c r="A16" s="14">
        <v>2012</v>
      </c>
      <c r="B16" s="15">
        <v>89239</v>
      </c>
      <c r="C16" s="16">
        <f t="shared" si="0"/>
        <v>2.6975084872547326E-2</v>
      </c>
      <c r="D16" s="15">
        <v>457190</v>
      </c>
    </row>
    <row r="17" spans="1:17" x14ac:dyDescent="0.25">
      <c r="A17" s="14">
        <v>2013</v>
      </c>
      <c r="B17" s="15">
        <v>103887</v>
      </c>
      <c r="C17" s="16">
        <f t="shared" si="0"/>
        <v>0.16414347986866729</v>
      </c>
      <c r="D17" s="15">
        <v>540352</v>
      </c>
    </row>
    <row r="18" spans="1:17" x14ac:dyDescent="0.25">
      <c r="A18" s="14">
        <v>2014</v>
      </c>
      <c r="B18" s="15">
        <v>122871</v>
      </c>
      <c r="C18" s="16">
        <f t="shared" si="0"/>
        <v>0.18273701233070547</v>
      </c>
      <c r="D18" s="15">
        <v>645396</v>
      </c>
    </row>
    <row r="19" spans="1:17" x14ac:dyDescent="0.25">
      <c r="A19" s="14">
        <v>2015</v>
      </c>
      <c r="B19" s="15">
        <v>130821</v>
      </c>
      <c r="C19" s="16">
        <f t="shared" si="0"/>
        <v>6.4702004541348238E-2</v>
      </c>
      <c r="D19" s="15">
        <v>676660</v>
      </c>
    </row>
    <row r="20" spans="1:17" x14ac:dyDescent="0.25">
      <c r="A20" s="14">
        <v>2016</v>
      </c>
      <c r="B20" s="15">
        <v>129902</v>
      </c>
      <c r="C20" s="16">
        <f t="shared" si="0"/>
        <v>-7.0248660383271802E-3</v>
      </c>
      <c r="D20" s="15">
        <v>653902</v>
      </c>
    </row>
    <row r="21" spans="1:17" x14ac:dyDescent="0.25">
      <c r="A21" s="14">
        <v>2017</v>
      </c>
      <c r="B21" s="15">
        <v>133629</v>
      </c>
      <c r="C21" s="16">
        <f t="shared" si="0"/>
        <v>2.8690859263136827E-2</v>
      </c>
      <c r="D21" s="15">
        <v>654459</v>
      </c>
    </row>
    <row r="22" spans="1:17" x14ac:dyDescent="0.25">
      <c r="A22" s="34">
        <v>2018</v>
      </c>
      <c r="B22" s="35">
        <v>146793</v>
      </c>
      <c r="C22" s="36">
        <f t="shared" si="0"/>
        <v>9.8511550636463635E-2</v>
      </c>
      <c r="D22" s="35">
        <v>718605</v>
      </c>
    </row>
    <row r="23" spans="1:17" x14ac:dyDescent="0.25">
      <c r="A23" s="34">
        <v>2019</v>
      </c>
      <c r="B23" s="35">
        <v>166296</v>
      </c>
      <c r="C23" s="36">
        <f t="shared" si="0"/>
        <v>0.13286055874598926</v>
      </c>
      <c r="D23" s="35">
        <v>785029</v>
      </c>
    </row>
    <row r="24" spans="1:17" x14ac:dyDescent="0.25">
      <c r="A24" s="34">
        <v>2020</v>
      </c>
      <c r="B24" s="35">
        <v>181913</v>
      </c>
      <c r="C24" s="36">
        <f t="shared" si="0"/>
        <v>9.3910857747630735E-2</v>
      </c>
      <c r="D24" s="35">
        <v>848884</v>
      </c>
    </row>
    <row r="25" spans="1:17" x14ac:dyDescent="0.25">
      <c r="A25" s="34">
        <v>2021</v>
      </c>
      <c r="B25" s="35">
        <v>206846</v>
      </c>
      <c r="C25" s="36">
        <f>+(B25-B24)/B24</f>
        <v>0.13706002319790228</v>
      </c>
      <c r="D25" s="35">
        <v>1004803</v>
      </c>
    </row>
    <row r="26" spans="1:17" x14ac:dyDescent="0.25">
      <c r="A26" s="34">
        <v>2022</v>
      </c>
      <c r="B26" s="35">
        <v>238370</v>
      </c>
      <c r="C26" s="36">
        <f>+(B26-B25)/B25</f>
        <v>0.15240323719095367</v>
      </c>
      <c r="D26" s="35">
        <v>1175995</v>
      </c>
    </row>
    <row r="27" spans="1:17" x14ac:dyDescent="0.25">
      <c r="A27" s="34">
        <v>2023</v>
      </c>
      <c r="B27" s="35">
        <v>279758</v>
      </c>
      <c r="C27" s="36">
        <f>+(B27-B26)/B26</f>
        <v>0.17362923186642615</v>
      </c>
      <c r="D27" s="35">
        <v>1365008</v>
      </c>
    </row>
    <row r="28" spans="1:17" x14ac:dyDescent="0.25">
      <c r="A28" s="34">
        <v>2024</v>
      </c>
      <c r="B28" s="35">
        <v>303755</v>
      </c>
      <c r="C28" s="36">
        <f>+(B28-B27)/B27</f>
        <v>8.5777707876092915E-2</v>
      </c>
      <c r="D28" s="35">
        <v>1467665</v>
      </c>
    </row>
    <row r="30" spans="1:17" ht="16.5" customHeight="1" x14ac:dyDescent="0.25">
      <c r="A30" s="37" t="s">
        <v>10</v>
      </c>
      <c r="B30" s="37"/>
      <c r="C30" s="37"/>
      <c r="D30" s="37"/>
    </row>
    <row r="31" spans="1:17" s="22" customFormat="1" x14ac:dyDescent="0.25">
      <c r="A31" s="17" t="s">
        <v>9</v>
      </c>
      <c r="B31" s="18" t="s">
        <v>6</v>
      </c>
      <c r="C31" s="19" t="s">
        <v>7</v>
      </c>
      <c r="D31" s="18" t="s">
        <v>5</v>
      </c>
      <c r="E31" s="20"/>
      <c r="F31" s="20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x14ac:dyDescent="0.25">
      <c r="A32" s="23" t="s">
        <v>11</v>
      </c>
      <c r="B32" s="24">
        <f>+E42</f>
        <v>51647</v>
      </c>
      <c r="C32" s="24">
        <f>+F42</f>
        <v>23608</v>
      </c>
      <c r="D32" s="25">
        <f>+G42</f>
        <v>8.7339992600813918</v>
      </c>
    </row>
    <row r="33" spans="1:7" x14ac:dyDescent="0.25">
      <c r="A33" s="23" t="s">
        <v>12</v>
      </c>
      <c r="B33" s="24">
        <f>+E45</f>
        <v>103612</v>
      </c>
      <c r="C33" s="24">
        <f>+F45</f>
        <v>7330</v>
      </c>
      <c r="D33" s="25">
        <f>+G45</f>
        <v>0.23716310220985537</v>
      </c>
    </row>
    <row r="34" spans="1:7" x14ac:dyDescent="0.25">
      <c r="A34" s="23" t="s">
        <v>13</v>
      </c>
      <c r="B34" s="24">
        <f>+E48</f>
        <v>133550</v>
      </c>
      <c r="C34" s="24">
        <f>+F48</f>
        <v>9216</v>
      </c>
      <c r="D34" s="25">
        <f>+G48</f>
        <v>0.2278819049502992</v>
      </c>
    </row>
    <row r="35" spans="1:7" x14ac:dyDescent="0.25">
      <c r="A35" s="23" t="s">
        <v>19</v>
      </c>
      <c r="B35" s="24">
        <f>+E51</f>
        <v>258881</v>
      </c>
      <c r="C35" s="24">
        <f>+F51</f>
        <v>6582</v>
      </c>
      <c r="D35" s="25">
        <f>+G51</f>
        <v>7.9630279347181726E-2</v>
      </c>
    </row>
    <row r="36" spans="1:7" x14ac:dyDescent="0.25">
      <c r="A36" s="23" t="s">
        <v>20</v>
      </c>
      <c r="B36" s="24">
        <f>+E54</f>
        <v>357579</v>
      </c>
      <c r="C36" s="24">
        <f>+F54</f>
        <v>26934</v>
      </c>
      <c r="D36" s="25">
        <f>+G54</f>
        <v>0.25926246787374746</v>
      </c>
    </row>
    <row r="37" spans="1:7" x14ac:dyDescent="0.25">
      <c r="A37" s="23" t="s">
        <v>16</v>
      </c>
      <c r="B37" s="24">
        <f>+E57</f>
        <v>410324</v>
      </c>
      <c r="C37" s="24">
        <f>+F57</f>
        <v>16891</v>
      </c>
      <c r="D37" s="25">
        <f>+G57</f>
        <v>0.13002879093470462</v>
      </c>
    </row>
    <row r="38" spans="1:7" x14ac:dyDescent="0.25">
      <c r="A38" s="23" t="s">
        <v>17</v>
      </c>
      <c r="B38" s="24">
        <f>+E60</f>
        <v>555055</v>
      </c>
      <c r="C38" s="24">
        <f>+F60</f>
        <v>40550</v>
      </c>
      <c r="D38" s="25">
        <f>+G60</f>
        <v>0.24384230528695819</v>
      </c>
    </row>
    <row r="39" spans="1:7" x14ac:dyDescent="0.25">
      <c r="A39" s="26" t="s">
        <v>18</v>
      </c>
      <c r="B39" s="24">
        <f>+E63</f>
        <v>821883</v>
      </c>
      <c r="C39" s="24">
        <f>+F63</f>
        <v>65385</v>
      </c>
      <c r="D39" s="25">
        <f>+G63</f>
        <v>0.27430045727230773</v>
      </c>
    </row>
    <row r="40" spans="1:7" x14ac:dyDescent="0.25">
      <c r="A40" s="27"/>
      <c r="B40" s="28"/>
      <c r="C40" s="28"/>
      <c r="D40" s="29"/>
    </row>
    <row r="41" spans="1:7" ht="24" x14ac:dyDescent="0.25">
      <c r="A41" s="27"/>
      <c r="B41" s="14">
        <v>2001</v>
      </c>
      <c r="C41" s="14">
        <v>2002</v>
      </c>
      <c r="D41" s="14">
        <v>2003</v>
      </c>
      <c r="E41" s="14" t="s">
        <v>11</v>
      </c>
      <c r="F41" s="30" t="s">
        <v>4</v>
      </c>
      <c r="G41" s="31" t="s">
        <v>5</v>
      </c>
    </row>
    <row r="42" spans="1:7" x14ac:dyDescent="0.25">
      <c r="A42" s="8" t="s">
        <v>1</v>
      </c>
      <c r="B42" s="15">
        <v>2703</v>
      </c>
      <c r="C42" s="32">
        <v>22633</v>
      </c>
      <c r="D42" s="15">
        <v>26311</v>
      </c>
      <c r="E42" s="15">
        <f>SUM(B42:D42)</f>
        <v>51647</v>
      </c>
      <c r="F42" s="15">
        <f>+D42-B42</f>
        <v>23608</v>
      </c>
      <c r="G42" s="16">
        <f>+(D42-B42)/B42</f>
        <v>8.7339992600813918</v>
      </c>
    </row>
    <row r="43" spans="1:7" x14ac:dyDescent="0.25">
      <c r="A43" s="20"/>
    </row>
    <row r="44" spans="1:7" ht="24" x14ac:dyDescent="0.25">
      <c r="B44" s="14">
        <v>2004</v>
      </c>
      <c r="C44" s="14">
        <v>2005</v>
      </c>
      <c r="D44" s="14">
        <v>2006</v>
      </c>
      <c r="E44" s="14" t="s">
        <v>12</v>
      </c>
      <c r="F44" s="30" t="s">
        <v>4</v>
      </c>
      <c r="G44" s="31" t="s">
        <v>5</v>
      </c>
    </row>
    <row r="45" spans="1:7" x14ac:dyDescent="0.25">
      <c r="A45" s="8" t="s">
        <v>1</v>
      </c>
      <c r="B45" s="15">
        <v>30907</v>
      </c>
      <c r="C45" s="15">
        <v>34468</v>
      </c>
      <c r="D45" s="15">
        <v>38237</v>
      </c>
      <c r="E45" s="15">
        <f>SUM(B45:D45)</f>
        <v>103612</v>
      </c>
      <c r="F45" s="15">
        <f>+D45-B45</f>
        <v>7330</v>
      </c>
      <c r="G45" s="16">
        <f>+(D45-B45)/B45</f>
        <v>0.23716310220985537</v>
      </c>
    </row>
    <row r="46" spans="1:7" x14ac:dyDescent="0.25">
      <c r="B46" s="4"/>
      <c r="C46" s="3"/>
      <c r="D46" s="4"/>
      <c r="E46" s="4"/>
      <c r="F46" s="4"/>
    </row>
    <row r="47" spans="1:7" ht="24" x14ac:dyDescent="0.25">
      <c r="B47" s="14">
        <v>2007</v>
      </c>
      <c r="C47" s="14">
        <v>2008</v>
      </c>
      <c r="D47" s="14">
        <v>2009</v>
      </c>
      <c r="E47" s="14" t="s">
        <v>13</v>
      </c>
      <c r="F47" s="30" t="s">
        <v>4</v>
      </c>
      <c r="G47" s="31" t="s">
        <v>5</v>
      </c>
    </row>
    <row r="48" spans="1:7" x14ac:dyDescent="0.25">
      <c r="A48" s="8" t="s">
        <v>1</v>
      </c>
      <c r="B48" s="15">
        <v>40442</v>
      </c>
      <c r="C48" s="15">
        <v>43450</v>
      </c>
      <c r="D48" s="15">
        <v>49658</v>
      </c>
      <c r="E48" s="15">
        <f>SUM(B48:D48)</f>
        <v>133550</v>
      </c>
      <c r="F48" s="15">
        <f>+D48-B48</f>
        <v>9216</v>
      </c>
      <c r="G48" s="16">
        <f t="shared" ref="G48" si="1">+(D48-B48)/B48</f>
        <v>0.2278819049502992</v>
      </c>
    </row>
    <row r="49" spans="1:7" x14ac:dyDescent="0.25">
      <c r="B49" s="4"/>
      <c r="C49" s="3"/>
      <c r="D49" s="4"/>
      <c r="E49" s="4"/>
      <c r="F49" s="4"/>
    </row>
    <row r="50" spans="1:7" ht="24" x14ac:dyDescent="0.25">
      <c r="B50" s="14">
        <v>2010</v>
      </c>
      <c r="C50" s="14">
        <v>2011</v>
      </c>
      <c r="D50" s="14">
        <v>2012</v>
      </c>
      <c r="E50" s="14" t="s">
        <v>14</v>
      </c>
      <c r="F50" s="30" t="s">
        <v>4</v>
      </c>
      <c r="G50" s="31" t="s">
        <v>5</v>
      </c>
    </row>
    <row r="51" spans="1:7" x14ac:dyDescent="0.25">
      <c r="A51" s="8" t="s">
        <v>1</v>
      </c>
      <c r="B51" s="15">
        <v>82657</v>
      </c>
      <c r="C51" s="15">
        <v>86985</v>
      </c>
      <c r="D51" s="15">
        <v>89239</v>
      </c>
      <c r="E51" s="15">
        <f>SUM(B51:D51)</f>
        <v>258881</v>
      </c>
      <c r="F51" s="15">
        <f t="shared" ref="F51" si="2">+D51-B51</f>
        <v>6582</v>
      </c>
      <c r="G51" s="16">
        <f t="shared" ref="G51" si="3">+(D51-B51)/B51</f>
        <v>7.9630279347181726E-2</v>
      </c>
    </row>
    <row r="52" spans="1:7" x14ac:dyDescent="0.25">
      <c r="B52" s="4"/>
      <c r="C52" s="3"/>
      <c r="D52" s="4"/>
      <c r="E52" s="4"/>
      <c r="F52" s="4"/>
    </row>
    <row r="53" spans="1:7" ht="24" x14ac:dyDescent="0.25">
      <c r="B53" s="14">
        <v>2013</v>
      </c>
      <c r="C53" s="14">
        <v>2014</v>
      </c>
      <c r="D53" s="14">
        <v>2015</v>
      </c>
      <c r="E53" s="14" t="s">
        <v>15</v>
      </c>
      <c r="F53" s="30" t="s">
        <v>4</v>
      </c>
      <c r="G53" s="31" t="s">
        <v>5</v>
      </c>
    </row>
    <row r="54" spans="1:7" x14ac:dyDescent="0.25">
      <c r="A54" s="8" t="s">
        <v>1</v>
      </c>
      <c r="B54" s="15">
        <v>103887</v>
      </c>
      <c r="C54" s="15">
        <v>122871</v>
      </c>
      <c r="D54" s="15">
        <v>130821</v>
      </c>
      <c r="E54" s="15">
        <f>SUM(B54:D54)</f>
        <v>357579</v>
      </c>
      <c r="F54" s="15">
        <f t="shared" ref="F54" si="4">+D54-B54</f>
        <v>26934</v>
      </c>
      <c r="G54" s="16">
        <f>+(D54-B54)/B54</f>
        <v>0.25926246787374746</v>
      </c>
    </row>
    <row r="55" spans="1:7" x14ac:dyDescent="0.25">
      <c r="B55" s="4"/>
      <c r="C55" s="3"/>
      <c r="D55" s="4"/>
      <c r="E55" s="4"/>
      <c r="F55" s="4"/>
    </row>
    <row r="56" spans="1:7" ht="24" x14ac:dyDescent="0.25">
      <c r="B56" s="14">
        <v>2016</v>
      </c>
      <c r="C56" s="14">
        <v>2017</v>
      </c>
      <c r="D56" s="14">
        <v>2018</v>
      </c>
      <c r="E56" s="14" t="s">
        <v>16</v>
      </c>
      <c r="F56" s="30" t="s">
        <v>4</v>
      </c>
      <c r="G56" s="31" t="s">
        <v>5</v>
      </c>
    </row>
    <row r="57" spans="1:7" x14ac:dyDescent="0.25">
      <c r="A57" s="8" t="s">
        <v>1</v>
      </c>
      <c r="B57" s="15">
        <v>129902</v>
      </c>
      <c r="C57" s="15">
        <v>133629</v>
      </c>
      <c r="D57" s="15">
        <v>146793</v>
      </c>
      <c r="E57" s="15">
        <f>SUM(B57:D57)</f>
        <v>410324</v>
      </c>
      <c r="F57" s="15">
        <f t="shared" ref="F57" si="5">+D57-B57</f>
        <v>16891</v>
      </c>
      <c r="G57" s="16">
        <f t="shared" ref="G57" si="6">+(D57-B57)/B57</f>
        <v>0.13002879093470462</v>
      </c>
    </row>
    <row r="58" spans="1:7" x14ac:dyDescent="0.25">
      <c r="B58" s="4"/>
      <c r="C58" s="3"/>
      <c r="D58" s="4"/>
      <c r="E58" s="4"/>
      <c r="F58" s="4"/>
    </row>
    <row r="59" spans="1:7" ht="24" x14ac:dyDescent="0.25">
      <c r="B59" s="14">
        <v>2019</v>
      </c>
      <c r="C59" s="14">
        <v>2020</v>
      </c>
      <c r="D59" s="14">
        <v>2021</v>
      </c>
      <c r="E59" s="14" t="s">
        <v>17</v>
      </c>
      <c r="F59" s="30" t="s">
        <v>4</v>
      </c>
      <c r="G59" s="31" t="s">
        <v>5</v>
      </c>
    </row>
    <row r="60" spans="1:7" x14ac:dyDescent="0.25">
      <c r="A60" s="8" t="s">
        <v>1</v>
      </c>
      <c r="B60" s="15">
        <v>166296</v>
      </c>
      <c r="C60" s="15">
        <v>181913</v>
      </c>
      <c r="D60" s="15">
        <v>206846</v>
      </c>
      <c r="E60" s="15">
        <f>SUM(B60:D60)</f>
        <v>555055</v>
      </c>
      <c r="F60" s="15">
        <f>+D60-B60</f>
        <v>40550</v>
      </c>
      <c r="G60" s="16">
        <f>+(D60-B60)/B60</f>
        <v>0.24384230528695819</v>
      </c>
    </row>
    <row r="61" spans="1:7" x14ac:dyDescent="0.25">
      <c r="B61" s="4"/>
      <c r="C61" s="3"/>
      <c r="D61" s="4"/>
      <c r="E61" s="4"/>
      <c r="F61" s="4"/>
    </row>
    <row r="62" spans="1:7" ht="24" x14ac:dyDescent="0.25">
      <c r="B62" s="14">
        <v>2022</v>
      </c>
      <c r="C62" s="14">
        <v>2023</v>
      </c>
      <c r="D62" s="14">
        <v>2024</v>
      </c>
      <c r="E62" s="14" t="s">
        <v>18</v>
      </c>
      <c r="F62" s="30" t="s">
        <v>4</v>
      </c>
      <c r="G62" s="31" t="s">
        <v>5</v>
      </c>
    </row>
    <row r="63" spans="1:7" x14ac:dyDescent="0.25">
      <c r="A63" s="8" t="s">
        <v>1</v>
      </c>
      <c r="B63" s="15">
        <v>238370</v>
      </c>
      <c r="C63" s="15">
        <v>279758</v>
      </c>
      <c r="D63" s="15">
        <v>303755</v>
      </c>
      <c r="E63" s="15">
        <f>SUM(B63:D63)</f>
        <v>821883</v>
      </c>
      <c r="F63" s="15">
        <f>+D63-B63</f>
        <v>65385</v>
      </c>
      <c r="G63" s="16">
        <f>+(D63-B63)/B63</f>
        <v>0.27430045727230773</v>
      </c>
    </row>
  </sheetData>
  <mergeCells count="3">
    <mergeCell ref="A30:D30"/>
    <mergeCell ref="A1:D1"/>
    <mergeCell ref="A3:D3"/>
  </mergeCells>
  <pageMargins left="0.7" right="0.7" top="0.48" bottom="0.53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2021-08-13T19:53:12Z</cp:lastPrinted>
  <dcterms:created xsi:type="dcterms:W3CDTF">2020-08-26T06:44:24Z</dcterms:created>
  <dcterms:modified xsi:type="dcterms:W3CDTF">2024-10-20T07:55:57Z</dcterms:modified>
</cp:coreProperties>
</file>